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AAFC46BB-7086-43D0-B049-EC674133E39D}" xr6:coauthVersionLast="47" xr6:coauthVersionMax="47" xr10:uidLastSave="{00000000-0000-0000-0000-000000000000}"/>
  <bookViews>
    <workbookView xWindow="48" yWindow="384" windowWidth="22992" windowHeight="12360" xr2:uid="{00000000-000D-0000-FFFF-FFFF00000000}"/>
  </bookViews>
  <sheets>
    <sheet name="2025-2026 güz dönemi ders prog." sheetId="2" r:id="rId1"/>
    <sheet name="Sayfa1" sheetId="3" r:id="rId2"/>
  </sheets>
  <externalReferences>
    <externalReference r:id="rId3"/>
  </externalReferences>
  <definedNames>
    <definedName name="_xlnm.Print_Area" localSheetId="0">'2025-2026 güz dönemi ders prog.'!$A$1:$AS$161</definedName>
  </definedNames>
  <calcPr calcId="181029"/>
</workbook>
</file>

<file path=xl/calcChain.xml><?xml version="1.0" encoding="utf-8"?>
<calcChain xmlns="http://schemas.openxmlformats.org/spreadsheetml/2006/main">
  <c r="H89" i="2" l="1"/>
  <c r="F27" i="2"/>
  <c r="G25" i="2"/>
  <c r="G27" i="2" s="1"/>
  <c r="F25" i="2"/>
  <c r="G40" i="2"/>
  <c r="G39" i="2"/>
  <c r="G37" i="2"/>
  <c r="F37" i="2"/>
  <c r="F39" i="2" s="1"/>
  <c r="H9" i="2"/>
  <c r="G33" i="2"/>
  <c r="G35" i="2" s="1"/>
  <c r="F33" i="2"/>
  <c r="F35" i="2" s="1"/>
  <c r="H11" i="2"/>
  <c r="F87" i="2"/>
  <c r="K35" i="2"/>
  <c r="H91" i="2"/>
  <c r="G88" i="2"/>
  <c r="G90" i="2" s="1"/>
  <c r="G92" i="2" s="1"/>
  <c r="G87" i="2"/>
  <c r="G89" i="2" s="1"/>
  <c r="G91" i="2" s="1"/>
  <c r="I73" i="2"/>
  <c r="J76" i="2"/>
  <c r="J75" i="2"/>
  <c r="E95" i="2" l="1"/>
  <c r="E97" i="2" s="1"/>
  <c r="M92" i="2"/>
  <c r="N91" i="2"/>
  <c r="L89" i="2"/>
  <c r="L91" i="2" s="1"/>
  <c r="N87" i="2"/>
  <c r="M87" i="2"/>
  <c r="L85" i="2"/>
  <c r="L87" i="2" s="1"/>
  <c r="M35" i="2"/>
  <c r="D16" i="2" l="1"/>
  <c r="N51" i="2" l="1"/>
  <c r="M51" i="2"/>
  <c r="L51" i="2"/>
  <c r="M48" i="2"/>
  <c r="M50" i="2" s="1"/>
  <c r="M52" i="2" s="1"/>
  <c r="N47" i="2"/>
  <c r="L47" i="2"/>
  <c r="M47" i="2"/>
  <c r="M32" i="2"/>
  <c r="M31" i="2"/>
  <c r="L31" i="2"/>
  <c r="K76" i="2"/>
  <c r="J74" i="2"/>
  <c r="J73" i="2"/>
  <c r="I76" i="2"/>
  <c r="K67" i="2"/>
  <c r="K69" i="2" s="1"/>
  <c r="K71" i="2" s="1"/>
  <c r="J66" i="2"/>
  <c r="J68" i="2" s="1"/>
  <c r="J70" i="2" s="1"/>
  <c r="J72" i="2" s="1"/>
  <c r="J65" i="2"/>
  <c r="J67" i="2" s="1"/>
  <c r="J69" i="2" s="1"/>
  <c r="J71" i="2" s="1"/>
  <c r="I65" i="2"/>
  <c r="I67" i="2" s="1"/>
  <c r="I69" i="2" s="1"/>
  <c r="I71" i="2" s="1"/>
  <c r="K59" i="2"/>
  <c r="J57" i="2"/>
  <c r="J59" i="2" s="1"/>
  <c r="I57" i="2"/>
  <c r="I59" i="2" s="1"/>
  <c r="J56" i="2"/>
  <c r="J58" i="2" s="1"/>
  <c r="J60" i="2" s="1"/>
  <c r="K55" i="2"/>
  <c r="J53" i="2"/>
  <c r="J55" i="2" s="1"/>
  <c r="I53" i="2"/>
  <c r="I55" i="2" s="1"/>
  <c r="K51" i="2"/>
  <c r="J50" i="2"/>
  <c r="J52" i="2" s="1"/>
  <c r="J49" i="2"/>
  <c r="J51" i="2" s="1"/>
  <c r="I49" i="2"/>
  <c r="I51" i="2" s="1"/>
  <c r="K47" i="2"/>
  <c r="J46" i="2"/>
  <c r="J48" i="2" s="1"/>
  <c r="J45" i="2"/>
  <c r="J47" i="2" s="1"/>
  <c r="I45" i="2"/>
  <c r="I47" i="2" s="1"/>
  <c r="K39" i="2"/>
  <c r="J38" i="2"/>
  <c r="J40" i="2" s="1"/>
  <c r="J37" i="2"/>
  <c r="J39" i="2" s="1"/>
  <c r="I37" i="2"/>
  <c r="I39" i="2" s="1"/>
  <c r="J36" i="2"/>
  <c r="J33" i="2"/>
  <c r="J35" i="2" s="1"/>
  <c r="I33" i="2"/>
  <c r="I35" i="2" s="1"/>
  <c r="K31" i="2"/>
  <c r="J30" i="2"/>
  <c r="J32" i="2" s="1"/>
  <c r="J29" i="2"/>
  <c r="J31" i="2" s="1"/>
  <c r="I29" i="2"/>
  <c r="I31" i="2" s="1"/>
  <c r="K27" i="2"/>
  <c r="J26" i="2"/>
  <c r="J28" i="2" s="1"/>
  <c r="J25" i="2"/>
  <c r="J27" i="2" s="1"/>
  <c r="I25" i="2"/>
  <c r="I27" i="2" s="1"/>
  <c r="J18" i="2"/>
  <c r="K15" i="2"/>
  <c r="K17" i="2" s="1"/>
  <c r="J13" i="2"/>
  <c r="J15" i="2" s="1"/>
  <c r="J17" i="2" s="1"/>
  <c r="I13" i="2"/>
  <c r="I15" i="2" s="1"/>
  <c r="I17" i="2" s="1"/>
  <c r="K11" i="2"/>
  <c r="J9" i="2"/>
  <c r="J11" i="2" s="1"/>
  <c r="I9" i="2"/>
  <c r="I11" i="2" s="1"/>
  <c r="J8" i="2"/>
  <c r="J10" i="2" s="1"/>
  <c r="J12" i="2" s="1"/>
  <c r="K7" i="2"/>
  <c r="J5" i="2"/>
  <c r="J7" i="2" s="1"/>
  <c r="I5" i="2"/>
  <c r="I7" i="2" s="1"/>
  <c r="D37" i="2"/>
  <c r="D39" i="2" s="1"/>
  <c r="C37" i="2"/>
  <c r="C39" i="2" s="1"/>
  <c r="D36" i="2"/>
  <c r="D38" i="2" s="1"/>
  <c r="D40" i="2" s="1"/>
  <c r="D33" i="2"/>
  <c r="D35" i="2" s="1"/>
  <c r="C33" i="2"/>
  <c r="C35" i="2" s="1"/>
  <c r="M9" i="2" l="1"/>
  <c r="M11" i="2" s="1"/>
  <c r="L9" i="2"/>
  <c r="L11" i="2" s="1"/>
  <c r="N63" i="2"/>
  <c r="M62" i="2"/>
  <c r="M64" i="2" s="1"/>
  <c r="M61" i="2"/>
  <c r="M63" i="2" s="1"/>
  <c r="L61" i="2"/>
  <c r="L63" i="2" s="1"/>
  <c r="G80" i="2" l="1"/>
  <c r="G77" i="2"/>
  <c r="G79" i="2" s="1"/>
  <c r="F77" i="2"/>
  <c r="F79" i="2" s="1"/>
  <c r="G76" i="2"/>
  <c r="G73" i="2"/>
  <c r="G75" i="2" s="1"/>
  <c r="F73" i="2"/>
  <c r="F75" i="2" s="1"/>
  <c r="G8" i="2"/>
  <c r="G10" i="2" s="1"/>
  <c r="G12" i="2" s="1"/>
  <c r="G7" i="2"/>
  <c r="G9" i="2" s="1"/>
  <c r="G11" i="2" s="1"/>
  <c r="F7" i="2"/>
  <c r="F9" i="2" s="1"/>
  <c r="F11" i="2" s="1"/>
  <c r="D54" i="2"/>
  <c r="D56" i="2" s="1"/>
  <c r="D53" i="2"/>
  <c r="D55" i="2" s="1"/>
  <c r="C53" i="2"/>
  <c r="C55" i="2" s="1"/>
  <c r="D94" i="2"/>
  <c r="D96" i="2" s="1"/>
  <c r="D98" i="2" s="1"/>
  <c r="D93" i="2"/>
  <c r="D95" i="2" s="1"/>
  <c r="D97" i="2" s="1"/>
  <c r="C93" i="2"/>
  <c r="C95" i="2" s="1"/>
  <c r="C97" i="2" s="1"/>
  <c r="D44" i="2"/>
  <c r="D41" i="2"/>
  <c r="D43" i="2" s="1"/>
  <c r="C41" i="2"/>
  <c r="C43" i="2" s="1"/>
  <c r="D18" i="2"/>
  <c r="D13" i="2"/>
  <c r="D15" i="2" s="1"/>
  <c r="D17" i="2" s="1"/>
  <c r="C13" i="2"/>
  <c r="C15" i="2" s="1"/>
  <c r="C17" i="2" s="1"/>
  <c r="G32" i="2"/>
  <c r="G29" i="2"/>
  <c r="G31" i="2" s="1"/>
  <c r="F29" i="2"/>
  <c r="F31" i="2" s="1"/>
  <c r="D59" i="2"/>
  <c r="C59" i="2"/>
  <c r="D57" i="2"/>
  <c r="C57" i="2"/>
  <c r="D51" i="2"/>
  <c r="C51" i="2"/>
  <c r="Y50" i="2"/>
  <c r="D49" i="2"/>
  <c r="C49" i="2"/>
  <c r="Y91" i="2" l="1"/>
  <c r="V91" i="2"/>
  <c r="T91" i="2"/>
  <c r="S91" i="2"/>
  <c r="R91" i="2"/>
  <c r="Y85" i="2"/>
  <c r="Y84" i="2"/>
  <c r="Y83" i="2"/>
  <c r="Y82" i="2"/>
  <c r="Y75" i="2"/>
  <c r="Y74" i="2"/>
  <c r="Y73" i="2"/>
  <c r="Y72" i="2"/>
  <c r="V72" i="2"/>
  <c r="T72" i="2"/>
  <c r="S72" i="2"/>
  <c r="R72" i="2"/>
  <c r="Y65" i="2"/>
  <c r="Y64" i="2"/>
  <c r="Y63" i="2"/>
  <c r="Y62" i="2"/>
  <c r="Y54" i="2"/>
  <c r="Y53" i="2"/>
  <c r="Y52" i="2"/>
  <c r="Y51" i="2"/>
  <c r="V51" i="2"/>
  <c r="T51" i="2"/>
  <c r="S51" i="2"/>
  <c r="R51" i="2"/>
  <c r="Y43" i="2"/>
  <c r="Y42" i="2"/>
  <c r="Y41" i="2"/>
  <c r="Y40" i="2"/>
  <c r="Y39" i="2"/>
  <c r="Y34" i="2"/>
  <c r="Y33" i="2"/>
  <c r="Y32" i="2"/>
  <c r="P6" i="2"/>
  <c r="X88" i="2" l="1"/>
  <c r="Y88" i="2" s="1"/>
  <c r="X61" i="2"/>
  <c r="Y61" i="2" s="1"/>
  <c r="X56" i="2"/>
  <c r="Y56" i="2" s="1"/>
  <c r="X77" i="2"/>
  <c r="Y77" i="2" s="1"/>
  <c r="X90" i="2"/>
  <c r="Y90" i="2" s="1"/>
  <c r="X59" i="2"/>
  <c r="Y59" i="2" s="1"/>
  <c r="X67" i="2"/>
  <c r="Y67" i="2" s="1"/>
  <c r="X78" i="2"/>
  <c r="Y78" i="2" s="1"/>
  <c r="X89" i="2"/>
  <c r="Y89" i="2" s="1"/>
  <c r="X87" i="2"/>
  <c r="Y87" i="2" s="1"/>
  <c r="X66" i="2"/>
  <c r="Y66" i="2" s="1"/>
  <c r="X79" i="2"/>
  <c r="Y79" i="2" s="1"/>
  <c r="X58" i="2"/>
  <c r="Y58" i="2" s="1"/>
  <c r="X76" i="2"/>
  <c r="Y76" i="2" s="1"/>
  <c r="X80" i="2"/>
  <c r="Y80" i="2" s="1"/>
  <c r="X81" i="2"/>
  <c r="Y81" i="2" s="1"/>
  <c r="X86" i="2"/>
  <c r="Y86" i="2" s="1"/>
  <c r="X57" i="2" l="1"/>
  <c r="Y57" i="2" s="1"/>
  <c r="X60" i="2"/>
  <c r="Y60" i="2" s="1"/>
  <c r="X70" i="2"/>
  <c r="Y70" i="2" s="1"/>
  <c r="X55" i="2"/>
  <c r="Y55" i="2" s="1"/>
  <c r="X69" i="2"/>
  <c r="Y69" i="2" s="1"/>
  <c r="X71" i="2"/>
  <c r="Y71" i="2" s="1"/>
  <c r="X68" i="2"/>
  <c r="Y68" i="2" s="1"/>
  <c r="X14" i="2"/>
  <c r="Y14" i="2" s="1"/>
  <c r="X26" i="2"/>
  <c r="Y26" i="2" s="1"/>
  <c r="X28" i="2"/>
  <c r="Y28" i="2" s="1"/>
  <c r="X25" i="2"/>
  <c r="Y25" i="2" s="1"/>
  <c r="X11" i="2" l="1"/>
  <c r="Y11" i="2" s="1"/>
  <c r="X29" i="2"/>
  <c r="Y29" i="2" s="1"/>
  <c r="X15" i="2"/>
  <c r="Y15" i="2" s="1"/>
  <c r="X16" i="2"/>
  <c r="Y16" i="2" s="1"/>
  <c r="W23" i="2"/>
  <c r="X23" i="2" s="1"/>
  <c r="X12" i="2"/>
  <c r="Y12" i="2" s="1"/>
  <c r="X10" i="2"/>
  <c r="Y10" i="2" s="1"/>
  <c r="X27" i="2"/>
  <c r="Y27" i="2" s="1"/>
  <c r="W21" i="2"/>
  <c r="X21" i="2" s="1"/>
  <c r="W24" i="2"/>
  <c r="X24" i="2" s="1"/>
  <c r="X30" i="2"/>
  <c r="Y30" i="2" s="1"/>
  <c r="X13" i="2"/>
  <c r="Y13" i="2" s="1"/>
  <c r="X17" i="2"/>
  <c r="Y17" i="2" s="1"/>
  <c r="X31" i="2"/>
  <c r="Y31" i="2" s="1"/>
  <c r="W22" i="2"/>
  <c r="X22" i="2" s="1"/>
  <c r="X35" i="2" l="1"/>
  <c r="Y35" i="2" s="1"/>
  <c r="X36" i="2"/>
  <c r="Y36" i="2" s="1"/>
  <c r="X38" i="2"/>
  <c r="Y38" i="2" s="1"/>
  <c r="F89" i="2"/>
  <c r="F91" i="2"/>
  <c r="X48" i="2" s="1"/>
  <c r="Y48" i="2" s="1"/>
  <c r="X47" i="2" l="1"/>
  <c r="Y47" i="2" s="1"/>
  <c r="X46" i="2"/>
  <c r="Y46" i="2" s="1"/>
  <c r="X49" i="2"/>
  <c r="Y49" i="2" s="1"/>
  <c r="X44" i="2"/>
  <c r="Y44" i="2" s="1"/>
  <c r="X37" i="2"/>
  <c r="Y37" i="2" s="1"/>
  <c r="X45" i="2"/>
  <c r="Y45" i="2" s="1"/>
</calcChain>
</file>

<file path=xl/sharedStrings.xml><?xml version="1.0" encoding="utf-8"?>
<sst xmlns="http://schemas.openxmlformats.org/spreadsheetml/2006/main" count="807" uniqueCount="289">
  <si>
    <t>BİTKİ KORUMA BÖLÜMÜ</t>
  </si>
  <si>
    <t>I.SINIF</t>
  </si>
  <si>
    <t>II.SINIF</t>
  </si>
  <si>
    <t>III.SINIF</t>
  </si>
  <si>
    <t>IV.SINIF</t>
  </si>
  <si>
    <t>PAZARTESİ</t>
  </si>
  <si>
    <t>08.15-09.00</t>
  </si>
  <si>
    <t>BZF107</t>
  </si>
  <si>
    <t>KİMYA I</t>
  </si>
  <si>
    <t>ZF-UZ-1</t>
  </si>
  <si>
    <t>09.15-10.00</t>
  </si>
  <si>
    <t>I.YARIYIL</t>
  </si>
  <si>
    <t>10.15-11.00</t>
  </si>
  <si>
    <t>Kodu</t>
  </si>
  <si>
    <t>Ders</t>
  </si>
  <si>
    <t>T</t>
  </si>
  <si>
    <t>U</t>
  </si>
  <si>
    <t>K</t>
  </si>
  <si>
    <t>S</t>
  </si>
  <si>
    <t>AKTS</t>
  </si>
  <si>
    <t>DERSİN ÖĞRETİM ELEMANI</t>
  </si>
  <si>
    <t>BOZ101</t>
  </si>
  <si>
    <t>TÜRK DİLİ I</t>
  </si>
  <si>
    <t>Öğr.Gör.Şaban SÖZBİLİCİ</t>
  </si>
  <si>
    <t>11.15-12.00</t>
  </si>
  <si>
    <t>BOZ103</t>
  </si>
  <si>
    <t>ATATÜRK İLKELERİ VE İNKİLAP TARİHİ I</t>
  </si>
  <si>
    <t>Öğr.Gör.Ahmet ÖZKARCI</t>
  </si>
  <si>
    <t>BOZ121</t>
  </si>
  <si>
    <t>İNGİLİZCE I</t>
  </si>
  <si>
    <t>Öğr.Gör.Nazan ERDA</t>
  </si>
  <si>
    <t>13.00-13.45</t>
  </si>
  <si>
    <t>BZF103</t>
  </si>
  <si>
    <t>MATEMATİK I</t>
  </si>
  <si>
    <t>Dr.Ö.Ü.Oğuzhan BAHADIR</t>
  </si>
  <si>
    <t>Prof. Dr. Nihal BUZKAN</t>
  </si>
  <si>
    <t>BZF105</t>
  </si>
  <si>
    <t>BOTANİK I</t>
  </si>
  <si>
    <t>Dr.Ö.Ü.Tamer ÜSTÜNER</t>
  </si>
  <si>
    <t>14.00-14.45</t>
  </si>
  <si>
    <t>Dr.Ö.Ü.Selma BAL</t>
  </si>
  <si>
    <t>BZF109</t>
  </si>
  <si>
    <t>ZOOLOJİ I</t>
  </si>
  <si>
    <t>Prof.Dr.M Murat ASLAN</t>
  </si>
  <si>
    <t>15.00-15.45</t>
  </si>
  <si>
    <t>BBK109</t>
  </si>
  <si>
    <t>ÜNİVERSİTE YAŞAMINA GİRİŞ</t>
  </si>
  <si>
    <t>Prof.Dr.Hasan TUNAZ</t>
  </si>
  <si>
    <t>SOSYAL SEÇMELİ I</t>
  </si>
  <si>
    <t>16.00-16.45</t>
  </si>
  <si>
    <t>SOSYAL SEÇMELİ II</t>
  </si>
  <si>
    <t>Sosyal Seçmeli Dersler I</t>
  </si>
  <si>
    <t>17.00-17.45</t>
  </si>
  <si>
    <t>BEF107</t>
  </si>
  <si>
    <t>TEMEL BİLGİ TEKNOLOJİLERİ</t>
  </si>
  <si>
    <t>Dr.Ö.Ü.Sait ÜSTÜN</t>
  </si>
  <si>
    <t>BOZ141</t>
  </si>
  <si>
    <t>BEDEN EĞİTİMİ I</t>
  </si>
  <si>
    <t>Öğr.Gör.Özlem EKİZ</t>
  </si>
  <si>
    <t>18.00-18.45</t>
  </si>
  <si>
    <t>BOZ143</t>
  </si>
  <si>
    <t>MÜZİK I</t>
  </si>
  <si>
    <t>BOZ145</t>
  </si>
  <si>
    <t>RESİM I</t>
  </si>
  <si>
    <t>SALI</t>
  </si>
  <si>
    <t>BBK213</t>
  </si>
  <si>
    <t>TOPRAK BİLİMİ (SEÇ)</t>
  </si>
  <si>
    <t>BOZ147</t>
  </si>
  <si>
    <t>TİYATROYA GİRİŞ I</t>
  </si>
  <si>
    <t>Prof.Dr.Kadir YILMAZ</t>
  </si>
  <si>
    <t>BOZ149</t>
  </si>
  <si>
    <t>HALK BİLİMİ VE HALK OYUNLARI I</t>
  </si>
  <si>
    <t>BOZ151</t>
  </si>
  <si>
    <t>FOTOGRAFİ-I</t>
  </si>
  <si>
    <t>Prof.Dr.Durmuş ÖZTÜRK</t>
  </si>
  <si>
    <t>BSS101</t>
  </si>
  <si>
    <t>BİLİM FELSEFESİ (SEÇ.)</t>
  </si>
  <si>
    <t>BSS113</t>
  </si>
  <si>
    <t>İŞ GÜVENLİĞİ VE SAĞLIĞI (SEÇ.)</t>
  </si>
  <si>
    <t>BSS103</t>
  </si>
  <si>
    <t>GİRİŞMCİLİK VE STRATEJİ (SEÇ.)</t>
  </si>
  <si>
    <t>Dr.Ö.Ü.Burak AĞIR</t>
  </si>
  <si>
    <t>BSS105</t>
  </si>
  <si>
    <t>DİKSİYON (SEÇ.)</t>
  </si>
  <si>
    <t>Prof.Dr.Mustafa KIZILŞİMŞEK</t>
  </si>
  <si>
    <t>III.YARIYIL</t>
  </si>
  <si>
    <t>BOZ221</t>
  </si>
  <si>
    <t>İNGİLİZCE III</t>
  </si>
  <si>
    <t>BBK201</t>
  </si>
  <si>
    <t>BİYOKİMYA</t>
  </si>
  <si>
    <t>BBK203</t>
  </si>
  <si>
    <t>FİTOPATOLOJİ</t>
  </si>
  <si>
    <t>Dr.Ö.Ü.Mustafa KÜSEK</t>
  </si>
  <si>
    <t>BBK205</t>
  </si>
  <si>
    <t>İSTATİSTİK</t>
  </si>
  <si>
    <t>Prof.Dr.Ercan EFE</t>
  </si>
  <si>
    <t>SEÇMELİ DERS I</t>
  </si>
  <si>
    <t>SEÇMELİ DERS II</t>
  </si>
  <si>
    <t>SEÇMELİ DERS III</t>
  </si>
  <si>
    <t>SEÇMELİ DERS IV</t>
  </si>
  <si>
    <t>Seçmeli Dersler III</t>
  </si>
  <si>
    <t>BBK207</t>
  </si>
  <si>
    <t>GENETİK (SEÇ)</t>
  </si>
  <si>
    <t>Prof.Dr.Ramazan ÇETİNTAŞ-Dr.Ö.Ü.Mustafa KÜSEK</t>
  </si>
  <si>
    <t>ÇARŞAMBA</t>
  </si>
  <si>
    <t>BBK209</t>
  </si>
  <si>
    <t>HAYVANSAL ÜRETİM (SEÇ)</t>
  </si>
  <si>
    <t>Dr.Ö.Ü.Beyhan YETER</t>
  </si>
  <si>
    <t>BBK211</t>
  </si>
  <si>
    <t>TARIM EKONOMİSİ VE İŞLETMECİLİĞİ (SEÇ)</t>
  </si>
  <si>
    <t>BBK215</t>
  </si>
  <si>
    <t>GENEL SEBZECİLİK (SEÇ)</t>
  </si>
  <si>
    <t>Prof.Dr.Sermin AKINCI</t>
  </si>
  <si>
    <t>BBK217</t>
  </si>
  <si>
    <t>GENEL MEYVECİLİK (SEÇ)</t>
  </si>
  <si>
    <t>Dr.Ö.Ü.Yusuf NİKPEYMA</t>
  </si>
  <si>
    <t>TOPLAM</t>
  </si>
  <si>
    <t>BSS203</t>
  </si>
  <si>
    <t>GÖNÜLLÜLÜK ÇALIŞMALARI (SEÇ)</t>
  </si>
  <si>
    <t>V.YARIYIL</t>
  </si>
  <si>
    <t>BBK301</t>
  </si>
  <si>
    <t>BÖCEK MORFOLOJİSİ VE FİZYOLOJİSİ</t>
  </si>
  <si>
    <t>BBK303</t>
  </si>
  <si>
    <t xml:space="preserve">BİTKİ MİKOLOJİSİ </t>
  </si>
  <si>
    <t>Dr.Ö.Ü.Yaşar ALPTEKİN</t>
  </si>
  <si>
    <t>BBK305</t>
  </si>
  <si>
    <t>BÖCEK EKOLOJİSİ VE EPİDEMİYOLOJİSİ</t>
  </si>
  <si>
    <t>Prof.Dr.M Kubilay ER</t>
  </si>
  <si>
    <t>BBK307</t>
  </si>
  <si>
    <t>BİYOTEKNOLOJİ</t>
  </si>
  <si>
    <t>BBK309</t>
  </si>
  <si>
    <t>BİTKİ NEMATOLOJİSİ</t>
  </si>
  <si>
    <t>Prof.Dr.Ramazan ÇETİNTAŞ</t>
  </si>
  <si>
    <t>BBK311</t>
  </si>
  <si>
    <t>TARIMSAL ZARARLILARLA MÜCADELE YÖNTEMLERI VE İLAÇLAR</t>
  </si>
  <si>
    <t>Prof.Dr.Hasan TUNAZ-Prof.Dr.A Arda IŞIKBER</t>
  </si>
  <si>
    <t>BBK313</t>
  </si>
  <si>
    <t>MESLEKİ UYGULAMA I</t>
  </si>
  <si>
    <t>Bölüm Öğretim Üyeleri</t>
  </si>
  <si>
    <t>PERŞEMBE</t>
  </si>
  <si>
    <t>Seçmeli Dersler V</t>
  </si>
  <si>
    <t>BBK315</t>
  </si>
  <si>
    <t>MESLEKİ İNGİLİZCE I (SEÇ)</t>
  </si>
  <si>
    <t>BBK317</t>
  </si>
  <si>
    <t>GENEL BAĞCILIK (SEÇ)</t>
  </si>
  <si>
    <t>Prof.Dr.İsmail GÜVENÇ</t>
  </si>
  <si>
    <t>BBK319</t>
  </si>
  <si>
    <t>BİTKİ ISLAHININ TEMEL İLKELERİ (SEÇ)</t>
  </si>
  <si>
    <t>BBK321</t>
  </si>
  <si>
    <t>ORGANİK VE SÜRDÜRÜLEBİLİR TARIM (SEÇ)</t>
  </si>
  <si>
    <t>BBK323</t>
  </si>
  <si>
    <t>BİTKİ BESLEME VE GÜBRELEME (SEÇ)</t>
  </si>
  <si>
    <t>Prof.Dr.Hüseyin DİKİCİ</t>
  </si>
  <si>
    <t>BBK325</t>
  </si>
  <si>
    <t>SULAMA VE SULAMA SİSTEMLERİNİN PLANLANMASI (SEÇ)</t>
  </si>
  <si>
    <t>Dr.Ö.Ü.Sertan SESVEREN</t>
  </si>
  <si>
    <t>VII.YARIYIL</t>
  </si>
  <si>
    <t>BBK401</t>
  </si>
  <si>
    <t>BİTKİ VİRÜS VE VİROİD HASTALIKLARI</t>
  </si>
  <si>
    <t>BBK403</t>
  </si>
  <si>
    <t>BİTKİ BAKTERİ HASTALIKLARI</t>
  </si>
  <si>
    <t>BBK405</t>
  </si>
  <si>
    <t>DEPOLANMIŞ ÜRÜN ZARARLILARI</t>
  </si>
  <si>
    <t>Prof.Dr.A Arda IŞIKBER</t>
  </si>
  <si>
    <t>BBK407</t>
  </si>
  <si>
    <t>SEBZE VE SÜS BİTKİLERİ ZARARLILARI</t>
  </si>
  <si>
    <t>Dr.Ö.Ü.Tülin ÖZSİSLİ</t>
  </si>
  <si>
    <t>BBK409</t>
  </si>
  <si>
    <t>MEZUNİYET ÇALIŞMASI I</t>
  </si>
  <si>
    <t>BBK411</t>
  </si>
  <si>
    <t>BİTKİ KLİNİĞİ I</t>
  </si>
  <si>
    <t>Prof.Dr.Ramazan ÇETİNTAŞ- Dr.Ö.Ü.Tamer ÜSTÜNER</t>
  </si>
  <si>
    <t>CUMA</t>
  </si>
  <si>
    <t>Seçmeli Dersler VII</t>
  </si>
  <si>
    <t>BBK413</t>
  </si>
  <si>
    <t>MESLEKİ İNGİLİZCE III (SEÇ)</t>
  </si>
  <si>
    <t>BBK415</t>
  </si>
  <si>
    <t>KENTSEL ENTOMOLOJİ (SEÇ)</t>
  </si>
  <si>
    <t>BBK417</t>
  </si>
  <si>
    <t>ABİYOTİK HASTALIKLAR (SEÇ)</t>
  </si>
  <si>
    <t>BBK419</t>
  </si>
  <si>
    <t>BİTKİ PATOJEN EPİDEMİYOLOJİSİ (SEÇ)</t>
  </si>
  <si>
    <t>BBK421</t>
  </si>
  <si>
    <t>BİTKİ KORUMADA ÇEVRE SORUNLARI (SEÇ)</t>
  </si>
  <si>
    <t>Doç. Dr. Beyhan YETER</t>
  </si>
  <si>
    <t>GENEL BAĞCILIK(Seç.)</t>
  </si>
  <si>
    <t>Prof. Dr. Hasan TUNAZ-Prof. Dr. Ali Arda IŞIKBER</t>
  </si>
  <si>
    <t>Prof. Dr. Emin ÖZKÖSE</t>
  </si>
  <si>
    <t>OF303</t>
  </si>
  <si>
    <t>Eğitimde Ölçme ve Değerlendirme</t>
  </si>
  <si>
    <t>OF201</t>
  </si>
  <si>
    <t>OF301</t>
  </si>
  <si>
    <t>Öğr. Gör. Nazan ERDAŞ</t>
  </si>
  <si>
    <t>Öğr. Gör. Hurşit AKBAŞ</t>
  </si>
  <si>
    <t>Dr. Öğr. Üyesi Cuma
BOLAT</t>
  </si>
  <si>
    <t>Prof.Dr.Ferhat ÖZDEMİR</t>
  </si>
  <si>
    <t>Öğr. Gör. Özlem EKİZ</t>
  </si>
  <si>
    <t>ZF129</t>
  </si>
  <si>
    <t>ZF128</t>
  </si>
  <si>
    <t xml:space="preserve">DERSLİK </t>
  </si>
  <si>
    <t>ANFİ1</t>
  </si>
  <si>
    <t>Dr. Öğr. Üyesi Serkan TOKGÖZ</t>
  </si>
  <si>
    <t>Prof. Dr. M. Murat ASLAN</t>
  </si>
  <si>
    <t>ZF-126</t>
  </si>
  <si>
    <t>Dr. Öğr. Üyesi Yaşar ALPTEKİN</t>
  </si>
  <si>
    <t>ZF-128</t>
  </si>
  <si>
    <t>Doç.Dr.Tülin ÖZSİSLİ</t>
  </si>
  <si>
    <t>Prof. Dr. Tamer ÜSTÜNER</t>
  </si>
  <si>
    <t>ZF-129</t>
  </si>
  <si>
    <t>ZF-UZ1</t>
  </si>
  <si>
    <t>MESLEKİ İNGİLİZCE III ( SEÇMELİ)</t>
  </si>
  <si>
    <t>Prof. Dr. M. Kubilay ER</t>
  </si>
  <si>
    <t xml:space="preserve">BİTKİ BAKTERİ HASTALIKLARI </t>
  </si>
  <si>
    <t xml:space="preserve">Dr. Öğr. Üyesi Ceyda CEYHAN BAŞARAN </t>
  </si>
  <si>
    <t>Dr. Öğr. Üyesi CEBRAİL BARIŞ</t>
  </si>
  <si>
    <t>Prof. Dr. Ramazan ÇETİNTAŞ- Prof. Dr. Mustafa KÜSEK</t>
  </si>
  <si>
    <t xml:space="preserve">  </t>
  </si>
  <si>
    <t>Prof.Dr.Ali.Arda IŞIKBER</t>
  </si>
  <si>
    <t>Doç. Dr. Fatih ORÇAN</t>
  </si>
  <si>
    <t>Rehberlik Ve Özel Eğitim</t>
  </si>
  <si>
    <t>Öğr. Gör. Şükrü FETTAHLIOĞLU</t>
  </si>
  <si>
    <t>10.20-11.00</t>
  </si>
  <si>
    <t>11.15-12.25</t>
  </si>
  <si>
    <t>OF203</t>
  </si>
  <si>
    <t xml:space="preserve">Öğretim İlke Ve Yöntemleri </t>
  </si>
  <si>
    <t>Prof. Dr. Gülay BEDİR</t>
  </si>
  <si>
    <t xml:space="preserve">Eğitime Giriş   </t>
  </si>
  <si>
    <t>Prof. Dr. Ahmet KAYA</t>
  </si>
  <si>
    <t>15.20-16.00</t>
  </si>
  <si>
    <t>16.15-76.25</t>
  </si>
  <si>
    <t xml:space="preserve"> </t>
  </si>
  <si>
    <t>ZF-127</t>
  </si>
  <si>
    <t>Doç. Dr. Sebahattin Çömertpay</t>
  </si>
  <si>
    <t>Okutman ALİ AKYILDIZ</t>
  </si>
  <si>
    <t>Prof. Dr. Nihal BUZKAN-Dr. Öğr. Üyesi CEYDA CEYHAN BAŞARAN</t>
  </si>
  <si>
    <t>Dr. Öğr. Üyesi CEVAHİR KAYNAKÇI BAYDAR</t>
  </si>
  <si>
    <t>Öğr.Gör. KEMAL HASANCAOĞLU</t>
  </si>
  <si>
    <t>Dr. Öğr. Üyesi BEDRİYE BİLİR</t>
  </si>
  <si>
    <t>Dr. Öğr. Üyesi SELİN CEREN BALSAK-Dr. Öğr. Üyesi Cebrail BARIŞ</t>
  </si>
  <si>
    <t>ANFİ-2</t>
  </si>
  <si>
    <t>şube kodu</t>
  </si>
  <si>
    <t>ders kodu</t>
  </si>
  <si>
    <t>gün</t>
  </si>
  <si>
    <t>başlama saati</t>
  </si>
  <si>
    <t>bitiş saati</t>
  </si>
  <si>
    <t>derslik kodu</t>
  </si>
  <si>
    <t>UYGLM</t>
  </si>
  <si>
    <t>ORTAK</t>
  </si>
  <si>
    <t>ÇAKIŞMA</t>
  </si>
  <si>
    <t>ZF-J-EA-Z-5</t>
  </si>
  <si>
    <t>ZF-D2-ED-K1-1</t>
  </si>
  <si>
    <t>Excel de</t>
  </si>
  <si>
    <t>A : Şube Kodu</t>
  </si>
  <si>
    <t>B : Ders Kodu</t>
  </si>
  <si>
    <t>ZF-D2-ED-K1-6</t>
  </si>
  <si>
    <t>C : Gün ( [0]:Pazartesi, [1]:Salı ... [6]:Pazar )</t>
  </si>
  <si>
    <t>D : Başlangıç Saati(ss:dd)</t>
  </si>
  <si>
    <t>E : Bitiş Saati(ss:dd)</t>
  </si>
  <si>
    <t>F : Derslik Kodu</t>
  </si>
  <si>
    <t>G : Uygulama ( [1]:Evet , [0] : Hayır )</t>
  </si>
  <si>
    <t>H : Ortak Ders ([1]:Evet, [0] : Hayır )</t>
  </si>
  <si>
    <t>I : D.K Çakışma Kontrol Dışı ([1]:Evet, [0] : Hayır )</t>
  </si>
  <si>
    <t>J : Program Kodu (Sadece program "Tümü" seçilmiş ise Zorunludur)</t>
  </si>
  <si>
    <t xml:space="preserve">          10:00</t>
  </si>
  <si>
    <t>K : Bölüm Kodu (Sadece bölüm "Tümü" seçilmiş ise Zorunludur)</t>
  </si>
  <si>
    <t>L : Fakülte Kodu (Sadece program "Tümü" seçilmiş ise Zorunludur)</t>
  </si>
  <si>
    <t>M : 1. Öğretim Elemanı T.C.Kimlik No (Boş ise dersin öğretim elemanı atanır)</t>
  </si>
  <si>
    <t>N : 2. Öğretim Elemanı T.C.Kimlik No (boş bırakılabilir)</t>
  </si>
  <si>
    <t>O : 3. Öğretim Elemanı T.C.Kimlik No (boş bırakılabilir)</t>
  </si>
  <si>
    <t>P : Referans Kodu (boş bırakılabilir, daha önce aktarılan ders programlarının tüm değerlerini güncelleyebilmek için kullanılır)</t>
  </si>
  <si>
    <t xml:space="preserve">           13:45</t>
  </si>
  <si>
    <t>ZF-D2-ED-K1-2</t>
  </si>
  <si>
    <t>ZF-J-EA-Z-4</t>
  </si>
  <si>
    <t xml:space="preserve">           15:45</t>
  </si>
  <si>
    <t xml:space="preserve">           16:45</t>
  </si>
  <si>
    <t xml:space="preserve">          13:45</t>
  </si>
  <si>
    <t xml:space="preserve">          14:45</t>
  </si>
  <si>
    <t xml:space="preserve">           15.00</t>
  </si>
  <si>
    <t xml:space="preserve">           16.45</t>
  </si>
  <si>
    <t xml:space="preserve">          10.00</t>
  </si>
  <si>
    <t>ZF-D2-ED-K1-3</t>
  </si>
  <si>
    <t xml:space="preserve">           09:00</t>
  </si>
  <si>
    <t xml:space="preserve">           10.00</t>
  </si>
  <si>
    <t xml:space="preserve">          17:00</t>
  </si>
  <si>
    <t xml:space="preserve">          18:00</t>
  </si>
  <si>
    <t xml:space="preserve">           10:00</t>
  </si>
  <si>
    <t>Doç.Dr. TURHAN YILMAZ</t>
  </si>
  <si>
    <t>ZF126</t>
  </si>
  <si>
    <t>Dr. Öğr. Üyesi Tayfun 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</si>
</sst>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indexed="8"/>
      <name val="Calibri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8"/>
      <name val="Calibri"/>
      <family val="2"/>
      <scheme val="minor"/>
    </font>
    <font>
      <u/>
      <sz val="10"/>
      <color indexed="8"/>
      <name val="Arial"/>
      <family val="2"/>
      <charset val="162"/>
    </font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Segoe UI"/>
      <family val="2"/>
      <charset val="162"/>
    </font>
    <font>
      <sz val="1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C00000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thick">
        <color rgb="FFC00000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 style="double">
        <color rgb="FFC00000"/>
      </top>
      <bottom/>
      <diagonal/>
    </border>
    <border>
      <left style="thick">
        <color rgb="FFC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rgb="FFC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C00000"/>
      </right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thick">
        <color rgb="FFC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C00000"/>
      </bottom>
      <diagonal/>
    </border>
    <border>
      <left style="thin">
        <color indexed="64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thin">
        <color indexed="64"/>
      </right>
      <top/>
      <bottom style="thick">
        <color rgb="FFC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C00000"/>
      </right>
      <top/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C00000"/>
      </right>
      <top style="thick">
        <color rgb="FFC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ck">
        <color rgb="FFC00000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rgb="FFC00000"/>
      </right>
      <top/>
      <bottom style="double">
        <color rgb="FFFF0000"/>
      </bottom>
      <diagonal/>
    </border>
    <border>
      <left/>
      <right style="thick">
        <color rgb="FFC00000"/>
      </right>
      <top/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 style="thick">
        <color rgb="FFC00000"/>
      </right>
      <top style="double">
        <color rgb="FFFF0000"/>
      </top>
      <bottom/>
      <diagonal/>
    </border>
    <border>
      <left style="thin">
        <color indexed="64"/>
      </left>
      <right style="thick">
        <color rgb="FFC00000"/>
      </right>
      <top style="double">
        <color rgb="FFC00000"/>
      </top>
      <bottom/>
      <diagonal/>
    </border>
    <border>
      <left style="thick">
        <color rgb="FFC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C00000"/>
      </right>
      <top style="thin">
        <color theme="1"/>
      </top>
      <bottom/>
      <diagonal/>
    </border>
    <border>
      <left style="thick">
        <color rgb="FFC0000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rgb="FFC00000"/>
      </right>
      <top/>
      <bottom style="thin">
        <color theme="1"/>
      </bottom>
      <diagonal/>
    </border>
    <border>
      <left style="thin">
        <color indexed="64"/>
      </left>
      <right style="thick">
        <color rgb="FFC00000"/>
      </right>
      <top/>
      <bottom style="thin">
        <color theme="1"/>
      </bottom>
      <diagonal/>
    </border>
    <border>
      <left style="medium">
        <color indexed="64"/>
      </left>
      <right style="thick">
        <color rgb="FFC00000"/>
      </right>
      <top style="thin">
        <color indexed="64"/>
      </top>
      <bottom/>
      <diagonal/>
    </border>
    <border>
      <left style="medium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n">
        <color theme="1"/>
      </bottom>
      <diagonal/>
    </border>
    <border>
      <left/>
      <right style="thick">
        <color rgb="FFC00000"/>
      </right>
      <top/>
      <bottom style="thin">
        <color theme="1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ck">
        <color rgb="FFC00000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rgb="FFC00000"/>
      </right>
      <top/>
      <bottom style="double">
        <color rgb="FFFF0000"/>
      </bottom>
      <diagonal/>
    </border>
    <border>
      <left style="medium">
        <color indexed="64"/>
      </left>
      <right style="thick">
        <color rgb="FFC00000"/>
      </right>
      <top/>
      <bottom/>
      <diagonal/>
    </border>
    <border>
      <left style="thick">
        <color rgb="FFC00000"/>
      </left>
      <right style="thin">
        <color indexed="59"/>
      </right>
      <top style="double">
        <color rgb="FFC00000"/>
      </top>
      <bottom/>
      <diagonal/>
    </border>
    <border>
      <left style="thin">
        <color indexed="59"/>
      </left>
      <right style="thin">
        <color indexed="64"/>
      </right>
      <top style="double">
        <color rgb="FFC00000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n">
        <color indexed="59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ck">
        <color rgb="FFC00000"/>
      </right>
      <top style="thin">
        <color theme="1"/>
      </top>
      <bottom/>
      <diagonal/>
    </border>
    <border>
      <left style="thin">
        <color indexed="64"/>
      </left>
      <right style="thin">
        <color indexed="59"/>
      </right>
      <top/>
      <bottom style="thin">
        <color theme="1"/>
      </bottom>
      <diagonal/>
    </border>
    <border>
      <left style="thick">
        <color rgb="FFC0000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indexed="59"/>
      </bottom>
      <diagonal/>
    </border>
    <border>
      <left style="thick">
        <color rgb="FFC00000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double">
        <color rgb="FFC00000"/>
      </bottom>
      <diagonal/>
    </border>
    <border>
      <left style="thin">
        <color theme="1"/>
      </left>
      <right style="thick">
        <color rgb="FFC00000"/>
      </right>
      <top/>
      <bottom/>
      <diagonal/>
    </border>
    <border>
      <left style="thin">
        <color indexed="64"/>
      </left>
      <right style="thin">
        <color theme="1"/>
      </right>
      <top/>
      <bottom style="double">
        <color rgb="FFFF0000"/>
      </bottom>
      <diagonal/>
    </border>
    <border>
      <left style="medium">
        <color indexed="64"/>
      </left>
      <right style="thick">
        <color rgb="FFC00000"/>
      </right>
      <top style="double">
        <color rgb="FFFF0000"/>
      </top>
      <bottom/>
      <diagonal/>
    </border>
    <border>
      <left style="thick">
        <color rgb="FFC00000"/>
      </left>
      <right style="thin">
        <color indexed="64"/>
      </right>
      <top style="double">
        <color rgb="FFFF0000"/>
      </top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ck">
        <color rgb="FFC00000"/>
      </left>
      <right style="thin">
        <color theme="1"/>
      </right>
      <top style="double">
        <color rgb="FFFF0000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double">
        <color rgb="FFFF0000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ck">
        <color rgb="FFC00000"/>
      </right>
      <top style="thin">
        <color indexed="64"/>
      </top>
      <bottom/>
      <diagonal/>
    </border>
    <border>
      <left style="thick">
        <color rgb="FFC00000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thick">
        <color rgb="FFC00000"/>
      </right>
      <top/>
      <bottom style="thick">
        <color rgb="FFC00000"/>
      </bottom>
      <diagonal/>
    </border>
    <border>
      <left/>
      <right style="thin">
        <color indexed="64"/>
      </right>
      <top style="double">
        <color rgb="FFC00000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n">
        <color indexed="64"/>
      </left>
      <right style="medium">
        <color indexed="64"/>
      </right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ck">
        <color rgb="FFC00000"/>
      </bottom>
      <diagonal/>
    </border>
    <border>
      <left/>
      <right/>
      <top style="medium">
        <color indexed="64"/>
      </top>
      <bottom style="thick">
        <color rgb="FFC00000"/>
      </bottom>
      <diagonal/>
    </border>
    <border>
      <left/>
      <right style="medium">
        <color indexed="64"/>
      </right>
      <top style="medium">
        <color indexed="64"/>
      </top>
      <bottom style="thick">
        <color rgb="FFC00000"/>
      </bottom>
      <diagonal/>
    </border>
    <border>
      <left style="medium">
        <color indexed="64"/>
      </left>
      <right/>
      <top/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 style="thick">
        <color rgb="FFC00000"/>
      </left>
      <right/>
      <top style="thin">
        <color indexed="64"/>
      </top>
      <bottom/>
      <diagonal/>
    </border>
    <border>
      <left style="thick">
        <color rgb="FFC00000"/>
      </left>
      <right style="thick">
        <color rgb="FFC00000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ck">
        <color rgb="FFC00000"/>
      </bottom>
      <diagonal/>
    </border>
    <border>
      <left style="thick">
        <color rgb="FFC00000"/>
      </left>
      <right/>
      <top/>
      <bottom style="thin">
        <color indexed="64"/>
      </bottom>
      <diagonal/>
    </border>
    <border>
      <left style="thick">
        <color rgb="FFC00000"/>
      </left>
      <right/>
      <top style="thin">
        <color theme="1"/>
      </top>
      <bottom/>
      <diagonal/>
    </border>
    <border>
      <left/>
      <right style="thick">
        <color rgb="FFC00000"/>
      </right>
      <top style="thin">
        <color theme="1"/>
      </top>
      <bottom/>
      <diagonal/>
    </border>
    <border>
      <left style="thin">
        <color indexed="64"/>
      </left>
      <right style="thick">
        <color rgb="FFC00000"/>
      </right>
      <top/>
      <bottom style="double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/>
      <right style="thick">
        <color rgb="FFC00000"/>
      </right>
      <top style="thin">
        <color theme="1"/>
      </top>
      <bottom style="thick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rgb="FFC00000"/>
      </right>
      <top style="double">
        <color rgb="FFFF0000"/>
      </top>
      <bottom/>
      <diagonal/>
    </border>
    <border>
      <left style="thick">
        <color rgb="FFC00000"/>
      </left>
      <right style="thin">
        <color theme="1"/>
      </right>
      <top style="thin">
        <color indexed="64"/>
      </top>
      <bottom style="thick">
        <color rgb="FFC00000"/>
      </bottom>
      <diagonal/>
    </border>
    <border>
      <left/>
      <right style="thin">
        <color theme="1"/>
      </right>
      <top/>
      <bottom style="thick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C00000"/>
      </bottom>
      <diagonal/>
    </border>
    <border>
      <left style="thick">
        <color rgb="FFC00000"/>
      </left>
      <right style="thin">
        <color theme="1"/>
      </right>
      <top style="thin">
        <color theme="1"/>
      </top>
      <bottom style="thick">
        <color rgb="FFC00000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ck">
        <color rgb="FFC0000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ck">
        <color rgb="FFC00000"/>
      </right>
      <top style="thin">
        <color theme="1"/>
      </top>
      <bottom style="thin">
        <color theme="1"/>
      </bottom>
      <diagonal/>
    </border>
    <border>
      <left style="thick">
        <color rgb="FFC00000"/>
      </left>
      <right style="thick">
        <color rgb="FFC00000"/>
      </right>
      <top/>
      <bottom style="thin">
        <color theme="1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double">
        <color rgb="FFC00000"/>
      </bottom>
      <diagonal/>
    </border>
    <border>
      <left style="thick">
        <color rgb="FFC00000"/>
      </left>
      <right style="thin">
        <color theme="1"/>
      </right>
      <top/>
      <bottom style="double">
        <color rgb="FFC00000"/>
      </bottom>
      <diagonal/>
    </border>
    <border>
      <left style="thin">
        <color theme="1"/>
      </left>
      <right style="thick">
        <color rgb="FFC00000"/>
      </right>
      <top/>
      <bottom style="double">
        <color rgb="FFC00000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medium">
        <color indexed="64"/>
      </left>
      <right style="thick">
        <color rgb="FFC00000"/>
      </right>
      <top style="medium">
        <color indexed="64"/>
      </top>
      <bottom/>
      <diagonal/>
    </border>
    <border>
      <left style="thick">
        <color rgb="FFC00000"/>
      </left>
      <right style="thick">
        <color rgb="FFC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ck">
        <color rgb="FFC00000"/>
      </left>
      <right style="thick">
        <color rgb="FFC00000"/>
      </right>
      <top/>
      <bottom style="double">
        <color rgb="FFFF0000"/>
      </bottom>
      <diagonal/>
    </border>
    <border>
      <left style="thick">
        <color rgb="FFC00000"/>
      </left>
      <right style="thick">
        <color rgb="FFC00000"/>
      </right>
      <top style="double">
        <color rgb="FFFF0000"/>
      </top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n">
        <color indexed="64"/>
      </left>
      <right style="thick">
        <color rgb="FFC00000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35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6" fillId="0" borderId="2" xfId="0" applyFont="1" applyBorder="1"/>
    <xf numFmtId="0" fontId="3" fillId="0" borderId="9" xfId="0" applyFont="1" applyBorder="1" applyAlignment="1">
      <alignment horizontal="center" vertical="center"/>
    </xf>
    <xf numFmtId="0" fontId="6" fillId="0" borderId="14" xfId="0" applyFont="1" applyBorder="1"/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6" fillId="0" borderId="19" xfId="0" applyFont="1" applyBorder="1"/>
    <xf numFmtId="0" fontId="2" fillId="0" borderId="0" xfId="0" applyFont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5" fillId="3" borderId="19" xfId="0" applyFont="1" applyFill="1" applyBorder="1"/>
    <xf numFmtId="0" fontId="3" fillId="0" borderId="29" xfId="0" applyFont="1" applyBorder="1" applyAlignment="1">
      <alignment horizontal="left" vertical="center"/>
    </xf>
    <xf numFmtId="0" fontId="5" fillId="3" borderId="14" xfId="0" applyFont="1" applyFill="1" applyBorder="1"/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5" fillId="3" borderId="35" xfId="0" applyFont="1" applyFill="1" applyBorder="1"/>
    <xf numFmtId="0" fontId="3" fillId="0" borderId="23" xfId="0" applyFont="1" applyBorder="1"/>
    <xf numFmtId="0" fontId="2" fillId="0" borderId="25" xfId="0" applyFont="1" applyBorder="1" applyAlignment="1">
      <alignment vertical="center"/>
    </xf>
    <xf numFmtId="0" fontId="3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3" fillId="2" borderId="25" xfId="0" applyFont="1" applyFill="1" applyBorder="1"/>
    <xf numFmtId="0" fontId="2" fillId="0" borderId="23" xfId="0" applyFont="1" applyBorder="1" applyAlignment="1" applyProtection="1">
      <alignment horizontal="left" wrapText="1"/>
      <protection locked="0"/>
    </xf>
    <xf numFmtId="0" fontId="1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36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/>
    </xf>
    <xf numFmtId="0" fontId="8" fillId="5" borderId="0" xfId="0" applyFont="1" applyFill="1"/>
    <xf numFmtId="0" fontId="8" fillId="5" borderId="23" xfId="0" applyFont="1" applyFill="1" applyBorder="1" applyAlignment="1">
      <alignment horizontal="left" vertical="center"/>
    </xf>
    <xf numFmtId="0" fontId="3" fillId="5" borderId="0" xfId="0" applyFont="1" applyFill="1"/>
    <xf numFmtId="0" fontId="2" fillId="5" borderId="2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vertical="center"/>
    </xf>
    <xf numFmtId="0" fontId="2" fillId="5" borderId="25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2" fillId="5" borderId="23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vertical="center"/>
    </xf>
    <xf numFmtId="0" fontId="3" fillId="6" borderId="0" xfId="0" applyFont="1" applyFill="1"/>
    <xf numFmtId="0" fontId="1" fillId="6" borderId="23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2" fillId="6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vertical="center"/>
    </xf>
    <xf numFmtId="0" fontId="2" fillId="6" borderId="23" xfId="0" applyFont="1" applyFill="1" applyBorder="1" applyAlignment="1">
      <alignment horizontal="left" vertical="center"/>
    </xf>
    <xf numFmtId="0" fontId="2" fillId="6" borderId="23" xfId="0" applyFont="1" applyFill="1" applyBorder="1"/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8" fillId="0" borderId="0" xfId="0" applyFont="1"/>
    <xf numFmtId="0" fontId="3" fillId="7" borderId="38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vertical="center"/>
    </xf>
    <xf numFmtId="0" fontId="8" fillId="5" borderId="25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6" fillId="0" borderId="0" xfId="0" applyFont="1"/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6" fillId="0" borderId="59" xfId="0" applyFont="1" applyBorder="1"/>
    <xf numFmtId="0" fontId="6" fillId="0" borderId="60" xfId="0" applyFont="1" applyBorder="1"/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center" vertical="center"/>
    </xf>
    <xf numFmtId="0" fontId="2" fillId="0" borderId="63" xfId="0" applyFont="1" applyBorder="1" applyAlignment="1" applyProtection="1">
      <alignment horizontal="left" wrapText="1"/>
      <protection locked="0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vertical="center"/>
    </xf>
    <xf numFmtId="0" fontId="6" fillId="0" borderId="66" xfId="0" applyFont="1" applyBorder="1"/>
    <xf numFmtId="0" fontId="5" fillId="3" borderId="67" xfId="0" applyFont="1" applyFill="1" applyBorder="1"/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vertical="center"/>
    </xf>
    <xf numFmtId="0" fontId="5" fillId="3" borderId="60" xfId="0" applyFont="1" applyFill="1" applyBorder="1"/>
    <xf numFmtId="0" fontId="6" fillId="0" borderId="20" xfId="0" applyFont="1" applyBorder="1" applyAlignment="1">
      <alignment horizontal="center" vertical="center"/>
    </xf>
    <xf numFmtId="0" fontId="2" fillId="0" borderId="70" xfId="0" applyFont="1" applyBorder="1" applyAlignment="1" applyProtection="1">
      <alignment horizontal="left" wrapText="1"/>
      <protection locked="0"/>
    </xf>
    <xf numFmtId="0" fontId="6" fillId="0" borderId="71" xfId="0" applyFont="1" applyBorder="1"/>
    <xf numFmtId="0" fontId="2" fillId="0" borderId="72" xfId="0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42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3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left" vertical="center"/>
    </xf>
    <xf numFmtId="0" fontId="5" fillId="3" borderId="84" xfId="0" applyFont="1" applyFill="1" applyBorder="1"/>
    <xf numFmtId="0" fontId="3" fillId="0" borderId="85" xfId="0" applyFont="1" applyBorder="1" applyAlignment="1">
      <alignment horizontal="left" vertical="center"/>
    </xf>
    <xf numFmtId="0" fontId="2" fillId="0" borderId="68" xfId="0" applyFont="1" applyBorder="1" applyAlignment="1">
      <alignment horizontal="center" vertical="center"/>
    </xf>
    <xf numFmtId="0" fontId="2" fillId="0" borderId="86" xfId="0" applyFont="1" applyBorder="1" applyAlignment="1">
      <alignment vertical="center"/>
    </xf>
    <xf numFmtId="0" fontId="2" fillId="0" borderId="87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0" fontId="6" fillId="0" borderId="16" xfId="0" applyFont="1" applyBorder="1" applyAlignment="1">
      <alignment horizontal="left" vertical="center"/>
    </xf>
    <xf numFmtId="0" fontId="2" fillId="0" borderId="55" xfId="0" applyFont="1" applyBorder="1" applyAlignment="1">
      <alignment horizontal="center"/>
    </xf>
    <xf numFmtId="0" fontId="2" fillId="0" borderId="91" xfId="0" applyFont="1" applyBorder="1" applyAlignment="1">
      <alignment horizontal="center"/>
    </xf>
    <xf numFmtId="0" fontId="2" fillId="0" borderId="79" xfId="0" applyFont="1" applyBorder="1" applyAlignment="1">
      <alignment horizont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6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/>
    </xf>
    <xf numFmtId="0" fontId="2" fillId="0" borderId="92" xfId="0" applyFont="1" applyBorder="1" applyAlignment="1">
      <alignment horizontal="center"/>
    </xf>
    <xf numFmtId="0" fontId="3" fillId="0" borderId="93" xfId="0" applyFont="1" applyBorder="1" applyAlignment="1">
      <alignment horizontal="left" vertical="center"/>
    </xf>
    <xf numFmtId="0" fontId="3" fillId="0" borderId="9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0" fontId="2" fillId="0" borderId="97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5" fillId="3" borderId="0" xfId="0" applyFont="1" applyFill="1"/>
    <xf numFmtId="0" fontId="3" fillId="0" borderId="92" xfId="0" applyFont="1" applyBorder="1" applyAlignment="1">
      <alignment horizontal="left" vertical="center"/>
    </xf>
    <xf numFmtId="0" fontId="5" fillId="3" borderId="98" xfId="0" applyFont="1" applyFill="1" applyBorder="1"/>
    <xf numFmtId="0" fontId="11" fillId="0" borderId="16" xfId="0" applyFont="1" applyBorder="1" applyAlignment="1">
      <alignment horizontal="left" vertical="center"/>
    </xf>
    <xf numFmtId="0" fontId="5" fillId="3" borderId="50" xfId="0" applyFont="1" applyFill="1" applyBorder="1"/>
    <xf numFmtId="0" fontId="3" fillId="0" borderId="99" xfId="0" applyFont="1" applyBorder="1" applyAlignment="1">
      <alignment horizontal="left" vertical="center"/>
    </xf>
    <xf numFmtId="0" fontId="3" fillId="0" borderId="100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21" xfId="0" applyFont="1" applyBorder="1" applyAlignment="1">
      <alignment horizontal="left"/>
    </xf>
    <xf numFmtId="0" fontId="6" fillId="0" borderId="30" xfId="0" applyFont="1" applyBorder="1" applyAlignment="1">
      <alignment horizontal="left" vertical="center"/>
    </xf>
    <xf numFmtId="0" fontId="6" fillId="0" borderId="10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6" fillId="0" borderId="29" xfId="0" applyFont="1" applyBorder="1" applyAlignment="1">
      <alignment horizontal="left" vertical="center"/>
    </xf>
    <xf numFmtId="0" fontId="6" fillId="0" borderId="10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8" fillId="0" borderId="73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7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6" fillId="0" borderId="10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6" fillId="0" borderId="10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07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108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1" xfId="0" applyFont="1" applyBorder="1" applyAlignment="1">
      <alignment horizontal="center" vertical="center"/>
    </xf>
    <xf numFmtId="0" fontId="6" fillId="0" borderId="110" xfId="0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6" fillId="0" borderId="111" xfId="0" applyFont="1" applyBorder="1" applyAlignment="1">
      <alignment horizontal="left" vertical="center"/>
    </xf>
    <xf numFmtId="0" fontId="6" fillId="0" borderId="112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left" vertical="center"/>
    </xf>
    <xf numFmtId="0" fontId="3" fillId="0" borderId="103" xfId="0" applyFont="1" applyBorder="1" applyAlignment="1">
      <alignment horizontal="center" vertical="center"/>
    </xf>
    <xf numFmtId="0" fontId="3" fillId="0" borderId="106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3" fillId="0" borderId="110" xfId="0" applyFont="1" applyBorder="1" applyAlignment="1">
      <alignment horizontal="left" vertical="center"/>
    </xf>
    <xf numFmtId="0" fontId="5" fillId="8" borderId="19" xfId="0" applyFont="1" applyFill="1" applyBorder="1"/>
    <xf numFmtId="0" fontId="2" fillId="0" borderId="88" xfId="0" applyFont="1" applyBorder="1" applyAlignment="1">
      <alignment horizontal="left"/>
    </xf>
    <xf numFmtId="0" fontId="2" fillId="0" borderId="90" xfId="0" applyFont="1" applyBorder="1" applyAlignment="1">
      <alignment horizontal="left"/>
    </xf>
    <xf numFmtId="0" fontId="5" fillId="0" borderId="117" xfId="0" applyFont="1" applyBorder="1"/>
    <xf numFmtId="0" fontId="2" fillId="0" borderId="118" xfId="0" applyFont="1" applyBorder="1"/>
    <xf numFmtId="0" fontId="5" fillId="0" borderId="119" xfId="0" applyFont="1" applyBorder="1"/>
    <xf numFmtId="0" fontId="5" fillId="8" borderId="120" xfId="0" applyFont="1" applyFill="1" applyBorder="1"/>
    <xf numFmtId="0" fontId="2" fillId="8" borderId="118" xfId="0" applyFont="1" applyFill="1" applyBorder="1"/>
    <xf numFmtId="0" fontId="5" fillId="8" borderId="119" xfId="0" applyFont="1" applyFill="1" applyBorder="1"/>
    <xf numFmtId="0" fontId="3" fillId="0" borderId="121" xfId="0" applyFont="1" applyBorder="1" applyAlignment="1">
      <alignment horizontal="left" vertical="center"/>
    </xf>
    <xf numFmtId="0" fontId="3" fillId="0" borderId="122" xfId="0" applyFont="1" applyBorder="1" applyAlignment="1">
      <alignment horizontal="left" vertical="center"/>
    </xf>
    <xf numFmtId="0" fontId="6" fillId="0" borderId="123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4" xfId="0" applyFont="1" applyBorder="1" applyAlignment="1">
      <alignment horizontal="left" vertical="center"/>
    </xf>
    <xf numFmtId="0" fontId="3" fillId="0" borderId="125" xfId="0" applyFont="1" applyBorder="1" applyAlignment="1">
      <alignment horizontal="lef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18" xfId="0" applyFont="1" applyBorder="1" applyAlignment="1">
      <alignment horizontal="left" vertical="center"/>
    </xf>
    <xf numFmtId="0" fontId="2" fillId="4" borderId="65" xfId="0" applyFont="1" applyFill="1" applyBorder="1" applyAlignment="1">
      <alignment vertical="center"/>
    </xf>
    <xf numFmtId="0" fontId="1" fillId="0" borderId="35" xfId="0" applyFont="1" applyBorder="1" applyAlignment="1">
      <alignment horizont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9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1" xfId="0" applyFont="1" applyBorder="1" applyAlignment="1">
      <alignment horizontal="center" vertical="center"/>
    </xf>
    <xf numFmtId="0" fontId="6" fillId="0" borderId="1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9" fillId="4" borderId="0" xfId="0" applyFont="1" applyFill="1"/>
    <xf numFmtId="0" fontId="5" fillId="4" borderId="0" xfId="0" applyFont="1" applyFill="1"/>
    <xf numFmtId="0" fontId="9" fillId="3" borderId="0" xfId="0" applyFont="1" applyFill="1"/>
    <xf numFmtId="0" fontId="3" fillId="0" borderId="133" xfId="0" applyFont="1" applyBorder="1" applyAlignment="1">
      <alignment horizontal="left" vertical="center"/>
    </xf>
    <xf numFmtId="0" fontId="3" fillId="0" borderId="134" xfId="0" applyFont="1" applyBorder="1" applyAlignment="1">
      <alignment horizontal="left" vertical="center"/>
    </xf>
    <xf numFmtId="0" fontId="3" fillId="0" borderId="135" xfId="0" applyFont="1" applyBorder="1" applyAlignment="1">
      <alignment horizontal="left" vertical="center"/>
    </xf>
    <xf numFmtId="0" fontId="3" fillId="0" borderId="136" xfId="0" applyFont="1" applyBorder="1" applyAlignment="1">
      <alignment horizontal="left" vertical="center"/>
    </xf>
    <xf numFmtId="0" fontId="3" fillId="0" borderId="137" xfId="0" applyFont="1" applyBorder="1" applyAlignment="1">
      <alignment horizontal="left" vertical="center"/>
    </xf>
    <xf numFmtId="0" fontId="3" fillId="0" borderId="138" xfId="0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3" fillId="0" borderId="139" xfId="0" applyFont="1" applyBorder="1" applyAlignment="1">
      <alignment horizontal="left" vertical="center"/>
    </xf>
    <xf numFmtId="0" fontId="5" fillId="8" borderId="142" xfId="0" applyFont="1" applyFill="1" applyBorder="1"/>
    <xf numFmtId="0" fontId="2" fillId="8" borderId="141" xfId="0" applyFont="1" applyFill="1" applyBorder="1"/>
    <xf numFmtId="0" fontId="3" fillId="0" borderId="143" xfId="0" applyFont="1" applyBorder="1" applyAlignment="1">
      <alignment horizontal="left" vertical="center"/>
    </xf>
    <xf numFmtId="0" fontId="3" fillId="0" borderId="14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45" xfId="0" applyFont="1" applyBorder="1" applyAlignment="1">
      <alignment horizontal="left" vertical="center"/>
    </xf>
    <xf numFmtId="0" fontId="13" fillId="0" borderId="0" xfId="1" applyFont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3" fillId="0" borderId="146" xfId="0" applyFont="1" applyBorder="1" applyAlignment="1">
      <alignment horizontal="left" vertical="center"/>
    </xf>
    <xf numFmtId="0" fontId="3" fillId="0" borderId="147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3" fillId="0" borderId="148" xfId="0" applyFont="1" applyBorder="1" applyAlignment="1">
      <alignment horizontal="center" vertical="center"/>
    </xf>
    <xf numFmtId="0" fontId="3" fillId="0" borderId="149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6" fillId="0" borderId="150" xfId="0" applyFont="1" applyBorder="1"/>
    <xf numFmtId="0" fontId="6" fillId="0" borderId="94" xfId="0" applyFont="1" applyBorder="1"/>
    <xf numFmtId="0" fontId="6" fillId="0" borderId="22" xfId="0" applyFont="1" applyBorder="1"/>
    <xf numFmtId="0" fontId="5" fillId="3" borderId="59" xfId="0" applyFont="1" applyFill="1" applyBorder="1"/>
    <xf numFmtId="0" fontId="3" fillId="0" borderId="152" xfId="0" applyFont="1" applyBorder="1" applyAlignment="1">
      <alignment horizontal="left" vertical="center"/>
    </xf>
    <xf numFmtId="0" fontId="2" fillId="0" borderId="153" xfId="0" applyFont="1" applyBorder="1"/>
    <xf numFmtId="0" fontId="5" fillId="0" borderId="120" xfId="0" applyFont="1" applyBorder="1"/>
    <xf numFmtId="0" fontId="2" fillId="0" borderId="154" xfId="0" applyFont="1" applyBorder="1"/>
    <xf numFmtId="0" fontId="5" fillId="8" borderId="155" xfId="0" applyFont="1" applyFill="1" applyBorder="1"/>
    <xf numFmtId="0" fontId="2" fillId="8" borderId="151" xfId="0" applyFont="1" applyFill="1" applyBorder="1"/>
    <xf numFmtId="0" fontId="2" fillId="8" borderId="153" xfId="0" applyFont="1" applyFill="1" applyBorder="1"/>
    <xf numFmtId="0" fontId="5" fillId="8" borderId="118" xfId="0" applyFont="1" applyFill="1" applyBorder="1"/>
    <xf numFmtId="0" fontId="2" fillId="0" borderId="156" xfId="0" applyFont="1" applyBorder="1"/>
    <xf numFmtId="0" fontId="2" fillId="8" borderId="157" xfId="0" applyFont="1" applyFill="1" applyBorder="1"/>
    <xf numFmtId="0" fontId="3" fillId="0" borderId="158" xfId="0" applyFont="1" applyBorder="1" applyAlignment="1">
      <alignment horizontal="center" vertical="center"/>
    </xf>
    <xf numFmtId="0" fontId="3" fillId="0" borderId="111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159" xfId="0" applyFont="1" applyBorder="1" applyAlignment="1">
      <alignment horizontal="left" vertical="center"/>
    </xf>
    <xf numFmtId="0" fontId="14" fillId="0" borderId="25" xfId="0" applyFont="1" applyBorder="1" applyAlignment="1">
      <alignment horizontal="left"/>
    </xf>
    <xf numFmtId="0" fontId="0" fillId="2" borderId="0" xfId="0" applyFill="1"/>
    <xf numFmtId="20" fontId="0" fillId="2" borderId="0" xfId="0" applyNumberFormat="1" applyFill="1"/>
    <xf numFmtId="0" fontId="15" fillId="0" borderId="0" xfId="0" applyFont="1"/>
    <xf numFmtId="0" fontId="16" fillId="0" borderId="0" xfId="0" applyFont="1"/>
    <xf numFmtId="0" fontId="0" fillId="5" borderId="0" xfId="0" applyFill="1"/>
    <xf numFmtId="0" fontId="0" fillId="2" borderId="0" xfId="0" applyFill="1" applyAlignment="1">
      <alignment horizontal="center"/>
    </xf>
    <xf numFmtId="0" fontId="0" fillId="10" borderId="0" xfId="0" applyFill="1"/>
    <xf numFmtId="0" fontId="3" fillId="0" borderId="160" xfId="0" applyFont="1" applyBorder="1" applyAlignment="1">
      <alignment horizontal="left" vertical="center"/>
    </xf>
    <xf numFmtId="0" fontId="3" fillId="0" borderId="90" xfId="0" applyFont="1" applyBorder="1" applyAlignment="1">
      <alignment horizontal="left" vertical="center"/>
    </xf>
    <xf numFmtId="0" fontId="3" fillId="0" borderId="88" xfId="0" applyFont="1" applyBorder="1" applyAlignment="1">
      <alignment horizontal="left" vertical="center"/>
    </xf>
    <xf numFmtId="0" fontId="3" fillId="0" borderId="161" xfId="0" applyFont="1" applyBorder="1" applyAlignment="1">
      <alignment horizontal="left" vertical="center"/>
    </xf>
    <xf numFmtId="0" fontId="3" fillId="0" borderId="162" xfId="0" applyFont="1" applyBorder="1" applyAlignment="1">
      <alignment horizontal="left" vertical="center"/>
    </xf>
    <xf numFmtId="0" fontId="3" fillId="0" borderId="163" xfId="0" applyFont="1" applyBorder="1" applyAlignment="1">
      <alignment horizontal="left" vertical="center"/>
    </xf>
    <xf numFmtId="0" fontId="13" fillId="0" borderId="88" xfId="0" applyFont="1" applyBorder="1" applyAlignment="1">
      <alignment horizontal="left" vertical="top"/>
    </xf>
    <xf numFmtId="0" fontId="13" fillId="0" borderId="137" xfId="0" applyFont="1" applyBorder="1" applyAlignment="1">
      <alignment horizontal="left" vertical="top"/>
    </xf>
    <xf numFmtId="0" fontId="2" fillId="0" borderId="88" xfId="0" applyFont="1" applyBorder="1" applyAlignment="1">
      <alignment horizontal="center"/>
    </xf>
    <xf numFmtId="0" fontId="3" fillId="0" borderId="96" xfId="0" applyFont="1" applyBorder="1" applyAlignment="1">
      <alignment horizontal="left" vertical="center"/>
    </xf>
    <xf numFmtId="0" fontId="3" fillId="0" borderId="9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64" xfId="0" applyFont="1" applyBorder="1" applyAlignment="1">
      <alignment horizontal="left" vertical="center"/>
    </xf>
    <xf numFmtId="0" fontId="3" fillId="0" borderId="16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5" fillId="0" borderId="116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34" xfId="0" applyFont="1" applyBorder="1" applyAlignment="1">
      <alignment horizontal="center" vertical="center" textRotation="90"/>
    </xf>
    <xf numFmtId="0" fontId="1" fillId="6" borderId="23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textRotation="90"/>
    </xf>
    <xf numFmtId="0" fontId="5" fillId="9" borderId="116" xfId="0" applyFont="1" applyFill="1" applyBorder="1" applyAlignment="1">
      <alignment horizontal="center" vertical="center" textRotation="90"/>
    </xf>
    <xf numFmtId="0" fontId="5" fillId="9" borderId="130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1" fillId="0" borderId="114" xfId="0" applyFont="1" applyBorder="1" applyAlignment="1">
      <alignment horizontal="center"/>
    </xf>
    <xf numFmtId="0" fontId="1" fillId="0" borderId="115" xfId="0" applyFont="1" applyBorder="1" applyAlignment="1">
      <alignment horizontal="center"/>
    </xf>
    <xf numFmtId="0" fontId="1" fillId="0" borderId="113" xfId="0" applyFont="1" applyBorder="1" applyAlignment="1">
      <alignment horizontal="center"/>
    </xf>
    <xf numFmtId="0" fontId="3" fillId="0" borderId="16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8685AA84-B16F-4F0D-ACBF-05DF51E0FD82}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ebrail\Downloads\B&#304;TK&#304;%20KORUMA%20DERS%20PROGRAMI\B&#304;TK&#304;%20KORUMA%20B&#214;L&#220;M&#220;%202021-2022%20G&#220;Z%20DERS%20PROGRAMI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M 1-2-3 BB"/>
      <sheetName val="BK-SU-TE-TM"/>
      <sheetName val="TYS-TB-TO-ZT"/>
      <sheetName val="BB"/>
      <sheetName val="BK"/>
      <sheetName val="BSM"/>
      <sheetName val="GM"/>
      <sheetName val="TE"/>
      <sheetName val="TB"/>
      <sheetName val="TBBB"/>
      <sheetName val="BBB"/>
      <sheetName val="BBK"/>
      <sheetName val="BBSM"/>
      <sheetName val="BGM"/>
      <sheetName val="BTE"/>
      <sheetName val="BTB"/>
      <sheetName val="BTBBB"/>
      <sheetName val="BZT"/>
      <sheetName val="ZT"/>
      <sheetName val="HOCA"/>
      <sheetName val="SINIF"/>
      <sheetName val="SINAV"/>
      <sheetName val="SIN KAP"/>
      <sheetName val="DERSLİK DAĞILIMI"/>
      <sheetName val="SICILNO"/>
      <sheetName val="OTOMASYON"/>
      <sheetName val="Sayf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P6" t="str">
            <v xml:space="preserve">2018-2019 AKADEMİK YILI, GÜZ YARIYILI DERS ÖĞRETİM ELEMANLARI 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38"/>
  <sheetViews>
    <sheetView tabSelected="1" view="pageBreakPreview" topLeftCell="A58" zoomScale="70" zoomScaleNormal="70" zoomScaleSheetLayoutView="70" workbookViewId="0">
      <selection activeCell="G99" sqref="G99"/>
    </sheetView>
  </sheetViews>
  <sheetFormatPr defaultColWidth="8.88671875" defaultRowHeight="13.2" x14ac:dyDescent="0.25"/>
  <cols>
    <col min="1" max="1" width="4.109375" style="1" bestFit="1" customWidth="1"/>
    <col min="2" max="2" width="11.5546875" style="2" bestFit="1" customWidth="1"/>
    <col min="3" max="3" width="8.33203125" style="3" customWidth="1"/>
    <col min="4" max="4" width="44.5546875" style="2" customWidth="1"/>
    <col min="5" max="5" width="8.88671875" style="3" customWidth="1"/>
    <col min="6" max="6" width="8.33203125" style="3" customWidth="1"/>
    <col min="7" max="7" width="50.44140625" style="3" customWidth="1"/>
    <col min="8" max="8" width="12.33203125" style="3" customWidth="1"/>
    <col min="9" max="9" width="8.33203125" style="3" customWidth="1"/>
    <col min="10" max="10" width="44.5546875" style="3" customWidth="1"/>
    <col min="11" max="11" width="15.6640625" style="3" customWidth="1"/>
    <col min="12" max="12" width="8.33203125" style="3" customWidth="1"/>
    <col min="13" max="13" width="55.33203125" style="3" customWidth="1"/>
    <col min="14" max="14" width="7.6640625" style="46" customWidth="1"/>
    <col min="15" max="15" width="9.5546875" style="4" hidden="1" customWidth="1"/>
    <col min="16" max="16" width="9.44140625" style="4" hidden="1" customWidth="1"/>
    <col min="17" max="17" width="35.109375" style="4" hidden="1" customWidth="1"/>
    <col min="18" max="21" width="3.44140625" style="4" hidden="1" customWidth="1"/>
    <col min="22" max="22" width="6" style="4" hidden="1" customWidth="1"/>
    <col min="23" max="23" width="33.109375" style="4" hidden="1" customWidth="1"/>
    <col min="24" max="25" width="6.88671875" style="3" hidden="1" customWidth="1"/>
    <col min="26" max="44" width="0" style="2" hidden="1" customWidth="1"/>
    <col min="45" max="45" width="3.33203125" style="2" customWidth="1"/>
    <col min="46" max="16384" width="8.88671875" style="2"/>
  </cols>
  <sheetData>
    <row r="1" spans="1:25" x14ac:dyDescent="0.25">
      <c r="N1" s="3"/>
    </row>
    <row r="2" spans="1:25" x14ac:dyDescent="0.25">
      <c r="B2" s="354"/>
      <c r="C2" s="354"/>
      <c r="D2" s="1" t="s">
        <v>0</v>
      </c>
      <c r="N2" s="3"/>
      <c r="X2" s="5"/>
      <c r="Y2" s="5"/>
    </row>
    <row r="3" spans="1:25" ht="13.8" thickBot="1" x14ac:dyDescent="0.3">
      <c r="B3" s="6"/>
      <c r="E3" s="256" t="s">
        <v>199</v>
      </c>
      <c r="H3" s="256" t="s">
        <v>199</v>
      </c>
      <c r="K3" s="256" t="s">
        <v>199</v>
      </c>
      <c r="N3" s="256" t="s">
        <v>199</v>
      </c>
      <c r="X3" s="5"/>
      <c r="Y3" s="5"/>
    </row>
    <row r="4" spans="1:25" s="1" customFormat="1" ht="13.8" thickBot="1" x14ac:dyDescent="0.3">
      <c r="B4" s="293"/>
      <c r="C4" s="355" t="s">
        <v>1</v>
      </c>
      <c r="D4" s="355"/>
      <c r="E4" s="336"/>
      <c r="F4" s="334" t="s">
        <v>2</v>
      </c>
      <c r="G4" s="355"/>
      <c r="H4" s="356"/>
      <c r="I4" s="357" t="s">
        <v>3</v>
      </c>
      <c r="J4" s="355"/>
      <c r="K4" s="356"/>
      <c r="L4" s="334" t="s">
        <v>4</v>
      </c>
      <c r="M4" s="335"/>
      <c r="N4" s="336"/>
      <c r="P4" s="7"/>
      <c r="Q4" s="7"/>
      <c r="R4" s="7"/>
      <c r="S4" s="7"/>
      <c r="T4" s="7"/>
      <c r="U4" s="7"/>
      <c r="V4" s="7"/>
      <c r="W4" s="7"/>
      <c r="X4" s="5"/>
      <c r="Y4" s="5"/>
    </row>
    <row r="5" spans="1:25" ht="13.8" thickTop="1" x14ac:dyDescent="0.25">
      <c r="A5" s="345" t="s">
        <v>5</v>
      </c>
      <c r="B5" s="294" t="s">
        <v>6</v>
      </c>
      <c r="C5" s="284" t="s">
        <v>7</v>
      </c>
      <c r="D5" s="95" t="s">
        <v>8</v>
      </c>
      <c r="E5" s="88" t="s">
        <v>200</v>
      </c>
      <c r="F5" s="86"/>
      <c r="G5" s="45"/>
      <c r="H5" s="9"/>
      <c r="I5" s="86" t="str">
        <f>$P$56</f>
        <v>BBK303</v>
      </c>
      <c r="J5" s="87" t="str">
        <f>$Q$56</f>
        <v xml:space="preserve">BİTKİ MİKOLOJİSİ </v>
      </c>
      <c r="K5" s="88" t="s">
        <v>203</v>
      </c>
      <c r="L5" s="287"/>
      <c r="M5" s="87"/>
      <c r="N5" s="88"/>
      <c r="O5" s="2" t="s">
        <v>209</v>
      </c>
      <c r="P5" s="340" t="s">
        <v>0</v>
      </c>
      <c r="Q5" s="340"/>
      <c r="R5" s="340"/>
      <c r="S5" s="340"/>
      <c r="T5" s="340"/>
      <c r="U5" s="340"/>
      <c r="V5" s="340"/>
      <c r="W5" s="340"/>
    </row>
    <row r="6" spans="1:25" ht="14.4" x14ac:dyDescent="0.3">
      <c r="A6" s="346"/>
      <c r="B6" s="119"/>
      <c r="C6" s="24"/>
      <c r="D6" s="13" t="s">
        <v>232</v>
      </c>
      <c r="E6" s="117">
        <v>1</v>
      </c>
      <c r="F6" s="11"/>
      <c r="G6" s="74"/>
      <c r="H6" s="12"/>
      <c r="I6" s="11"/>
      <c r="J6" s="13" t="s">
        <v>204</v>
      </c>
      <c r="K6" s="12">
        <v>1</v>
      </c>
      <c r="L6" s="11"/>
      <c r="M6" s="90"/>
      <c r="N6" s="12"/>
      <c r="O6" s="77">
        <v>1</v>
      </c>
      <c r="P6" s="340" t="str">
        <f>[1]BBB!P6</f>
        <v xml:space="preserve">2018-2019 AKADEMİK YILI, GÜZ YARIYILI DERS ÖĞRETİM ELEMANLARI </v>
      </c>
      <c r="Q6" s="341"/>
      <c r="R6" s="341"/>
      <c r="S6" s="341"/>
      <c r="T6" s="341"/>
      <c r="U6" s="341"/>
      <c r="V6" s="341"/>
      <c r="W6" s="341"/>
    </row>
    <row r="7" spans="1:25" ht="14.4" customHeight="1" x14ac:dyDescent="0.25">
      <c r="A7" s="346"/>
      <c r="B7" s="118" t="s">
        <v>10</v>
      </c>
      <c r="C7" s="22" t="s">
        <v>7</v>
      </c>
      <c r="D7" s="45" t="s">
        <v>8</v>
      </c>
      <c r="E7" s="93" t="s">
        <v>200</v>
      </c>
      <c r="F7" s="85" t="str">
        <f>$P$36</f>
        <v>BBK201</v>
      </c>
      <c r="G7" s="45" t="str">
        <f>$Q$36</f>
        <v>BİYOKİMYA</v>
      </c>
      <c r="H7" s="9" t="s">
        <v>205</v>
      </c>
      <c r="I7" s="44" t="str">
        <f t="shared" ref="I7:K7" si="0">I5</f>
        <v>BBK303</v>
      </c>
      <c r="J7" s="45" t="str">
        <f t="shared" si="0"/>
        <v xml:space="preserve">BİTKİ MİKOLOJİSİ </v>
      </c>
      <c r="K7" s="9" t="str">
        <f t="shared" si="0"/>
        <v>ZF-126</v>
      </c>
      <c r="L7" s="91"/>
      <c r="M7" s="92"/>
      <c r="N7" s="93"/>
      <c r="O7" s="78" t="s">
        <v>209</v>
      </c>
      <c r="P7" s="48"/>
      <c r="Q7" s="15"/>
      <c r="R7" s="15"/>
      <c r="S7" s="15"/>
      <c r="T7" s="15"/>
      <c r="U7" s="15"/>
      <c r="V7" s="15"/>
      <c r="W7" s="15"/>
    </row>
    <row r="8" spans="1:25" ht="14.4" x14ac:dyDescent="0.25">
      <c r="A8" s="346"/>
      <c r="B8" s="119"/>
      <c r="C8" s="24"/>
      <c r="D8" s="13" t="s">
        <v>232</v>
      </c>
      <c r="E8" s="310">
        <v>1</v>
      </c>
      <c r="F8" s="11"/>
      <c r="G8" s="74" t="str">
        <f>$W$36</f>
        <v>Prof.Dr.Hasan TUNAZ</v>
      </c>
      <c r="H8" s="12">
        <v>1</v>
      </c>
      <c r="I8" s="11"/>
      <c r="J8" s="13" t="str">
        <f>J6</f>
        <v>Dr. Öğr. Üyesi Yaşar ALPTEKİN</v>
      </c>
      <c r="K8" s="47">
        <v>1</v>
      </c>
      <c r="L8" s="11"/>
      <c r="M8" s="90"/>
      <c r="N8" s="12"/>
      <c r="O8" s="76">
        <v>1</v>
      </c>
      <c r="P8" s="342" t="s">
        <v>11</v>
      </c>
      <c r="Q8" s="342"/>
      <c r="R8" s="342"/>
      <c r="S8" s="342"/>
      <c r="T8" s="342"/>
      <c r="U8" s="342"/>
      <c r="V8" s="342"/>
      <c r="W8" s="343"/>
    </row>
    <row r="9" spans="1:25" ht="15" customHeight="1" x14ac:dyDescent="0.25">
      <c r="A9" s="346"/>
      <c r="B9" s="118" t="s">
        <v>12</v>
      </c>
      <c r="C9" s="22" t="s">
        <v>7</v>
      </c>
      <c r="D9" s="45" t="s">
        <v>8</v>
      </c>
      <c r="E9" s="9" t="s">
        <v>200</v>
      </c>
      <c r="F9" s="44" t="str">
        <f>F7</f>
        <v>BBK201</v>
      </c>
      <c r="G9" s="45" t="str">
        <f>G7</f>
        <v>BİYOKİMYA</v>
      </c>
      <c r="H9" s="9" t="str">
        <f>H7</f>
        <v>ZF-128</v>
      </c>
      <c r="I9" s="44" t="str">
        <f>$P$56</f>
        <v>BBK303</v>
      </c>
      <c r="J9" s="45" t="str">
        <f>$Q$56</f>
        <v xml:space="preserve">BİTKİ MİKOLOJİSİ </v>
      </c>
      <c r="K9" s="9" t="s">
        <v>203</v>
      </c>
      <c r="L9" s="91" t="str">
        <f>$P$88</f>
        <v>BBK417</v>
      </c>
      <c r="M9" s="92" t="str">
        <f>$Q$88</f>
        <v>ABİYOTİK HASTALIKLAR (SEÇ)</v>
      </c>
      <c r="N9" s="9" t="s">
        <v>197</v>
      </c>
      <c r="P9" s="49" t="s">
        <v>13</v>
      </c>
      <c r="Q9" s="49" t="s">
        <v>14</v>
      </c>
      <c r="R9" s="49" t="s">
        <v>15</v>
      </c>
      <c r="S9" s="49" t="s">
        <v>16</v>
      </c>
      <c r="T9" s="49" t="s">
        <v>17</v>
      </c>
      <c r="U9" s="49" t="s">
        <v>18</v>
      </c>
      <c r="V9" s="49" t="s">
        <v>19</v>
      </c>
      <c r="W9" s="49" t="s">
        <v>20</v>
      </c>
    </row>
    <row r="10" spans="1:25" x14ac:dyDescent="0.25">
      <c r="A10" s="346"/>
      <c r="B10" s="119"/>
      <c r="C10" s="24"/>
      <c r="D10" s="74" t="s">
        <v>232</v>
      </c>
      <c r="E10" s="50">
        <v>1</v>
      </c>
      <c r="F10" s="11"/>
      <c r="G10" s="74" t="str">
        <f>G8</f>
        <v>Prof.Dr.Hasan TUNAZ</v>
      </c>
      <c r="H10" s="12">
        <v>1</v>
      </c>
      <c r="I10" s="11"/>
      <c r="J10" s="13" t="str">
        <f>J8</f>
        <v>Dr. Öğr. Üyesi Yaşar ALPTEKİN</v>
      </c>
      <c r="K10" s="47">
        <v>0</v>
      </c>
      <c r="L10" s="11"/>
      <c r="M10" s="90" t="s">
        <v>201</v>
      </c>
      <c r="N10" s="12">
        <v>1</v>
      </c>
      <c r="P10" s="16" t="s">
        <v>21</v>
      </c>
      <c r="Q10" s="17" t="s">
        <v>22</v>
      </c>
      <c r="R10" s="18">
        <v>2</v>
      </c>
      <c r="S10" s="18">
        <v>0</v>
      </c>
      <c r="T10" s="18">
        <v>2</v>
      </c>
      <c r="U10" s="18">
        <v>2</v>
      </c>
      <c r="V10" s="18">
        <v>2</v>
      </c>
      <c r="W10" s="19" t="s">
        <v>23</v>
      </c>
      <c r="X10" s="3">
        <f t="shared" ref="X10:X17" si="1">COUNTIF(C$75:C$103,P10)</f>
        <v>0</v>
      </c>
      <c r="Y10" s="3">
        <f>IF(U10=X10,0,100)</f>
        <v>100</v>
      </c>
    </row>
    <row r="11" spans="1:25" ht="14.4" customHeight="1" x14ac:dyDescent="0.25">
      <c r="A11" s="346"/>
      <c r="B11" s="295" t="s">
        <v>24</v>
      </c>
      <c r="C11" s="22"/>
      <c r="D11" s="45"/>
      <c r="E11" s="9"/>
      <c r="F11" s="44" t="str">
        <f>F9</f>
        <v>BBK201</v>
      </c>
      <c r="G11" s="45" t="str">
        <f>G9</f>
        <v>BİYOKİMYA</v>
      </c>
      <c r="H11" s="9" t="str">
        <f>H9</f>
        <v>ZF-128</v>
      </c>
      <c r="I11" s="44" t="str">
        <f t="shared" ref="I11:K11" si="2">I9</f>
        <v>BBK303</v>
      </c>
      <c r="J11" s="45" t="str">
        <f t="shared" si="2"/>
        <v xml:space="preserve">BİTKİ MİKOLOJİSİ </v>
      </c>
      <c r="K11" s="9" t="str">
        <f t="shared" si="2"/>
        <v>ZF-126</v>
      </c>
      <c r="L11" s="94" t="str">
        <f>L9</f>
        <v>BBK417</v>
      </c>
      <c r="M11" s="95" t="str">
        <f>M9</f>
        <v>ABİYOTİK HASTALIKLAR (SEÇ)</v>
      </c>
      <c r="N11" s="9" t="s">
        <v>197</v>
      </c>
      <c r="P11" s="16" t="s">
        <v>25</v>
      </c>
      <c r="Q11" s="17" t="s">
        <v>26</v>
      </c>
      <c r="R11" s="18">
        <v>2</v>
      </c>
      <c r="S11" s="18">
        <v>0</v>
      </c>
      <c r="T11" s="18">
        <v>2</v>
      </c>
      <c r="U11" s="18">
        <v>2</v>
      </c>
      <c r="V11" s="18">
        <v>2</v>
      </c>
      <c r="W11" s="20" t="s">
        <v>27</v>
      </c>
      <c r="X11" s="3">
        <f t="shared" si="1"/>
        <v>0</v>
      </c>
      <c r="Y11" s="3">
        <f t="shared" ref="Y11:Y74" si="3">IF(U11=X11,0,100)</f>
        <v>100</v>
      </c>
    </row>
    <row r="12" spans="1:25" ht="13.8" thickBot="1" x14ac:dyDescent="0.3">
      <c r="A12" s="346"/>
      <c r="B12" s="296"/>
      <c r="C12" s="292"/>
      <c r="D12" s="98"/>
      <c r="E12" s="99"/>
      <c r="F12" s="97"/>
      <c r="G12" s="288" t="str">
        <f>G10</f>
        <v>Prof.Dr.Hasan TUNAZ</v>
      </c>
      <c r="H12" s="253">
        <v>1</v>
      </c>
      <c r="I12" s="101"/>
      <c r="J12" s="102" t="str">
        <f>J10</f>
        <v>Dr. Öğr. Üyesi Yaşar ALPTEKİN</v>
      </c>
      <c r="K12" s="103">
        <v>0</v>
      </c>
      <c r="L12" s="101"/>
      <c r="M12" s="13" t="s">
        <v>201</v>
      </c>
      <c r="N12" s="103">
        <v>1</v>
      </c>
      <c r="P12" s="16" t="s">
        <v>28</v>
      </c>
      <c r="Q12" s="17" t="s">
        <v>29</v>
      </c>
      <c r="R12" s="18">
        <v>2</v>
      </c>
      <c r="S12" s="18">
        <v>0</v>
      </c>
      <c r="T12" s="18">
        <v>2</v>
      </c>
      <c r="U12" s="18">
        <v>2</v>
      </c>
      <c r="V12" s="18">
        <v>3</v>
      </c>
      <c r="W12" s="19" t="s">
        <v>30</v>
      </c>
      <c r="X12" s="3">
        <f t="shared" si="1"/>
        <v>0</v>
      </c>
      <c r="Y12" s="3">
        <f t="shared" si="3"/>
        <v>100</v>
      </c>
    </row>
    <row r="13" spans="1:25" ht="15" customHeight="1" thickTop="1" x14ac:dyDescent="0.25">
      <c r="A13" s="346"/>
      <c r="B13" s="147" t="s">
        <v>31</v>
      </c>
      <c r="C13" s="284" t="str">
        <f>$P$13</f>
        <v>BZF103</v>
      </c>
      <c r="D13" s="95" t="str">
        <f>$Q$13</f>
        <v>MATEMATİK I</v>
      </c>
      <c r="E13" s="106" t="s">
        <v>200</v>
      </c>
      <c r="F13" s="86" t="s">
        <v>65</v>
      </c>
      <c r="G13" s="95" t="s">
        <v>66</v>
      </c>
      <c r="H13" s="93" t="s">
        <v>197</v>
      </c>
      <c r="I13" s="44" t="str">
        <f>$P$60</f>
        <v>BBK311</v>
      </c>
      <c r="J13" s="45" t="str">
        <f>$Q$60</f>
        <v>TARIMSAL ZARARLILARLA MÜCADELE YÖNTEMLERI VE İLAÇLAR</v>
      </c>
      <c r="K13" s="9" t="s">
        <v>203</v>
      </c>
      <c r="L13" s="89" t="s">
        <v>164</v>
      </c>
      <c r="M13" s="73" t="s">
        <v>165</v>
      </c>
      <c r="N13" s="107" t="s">
        <v>198</v>
      </c>
      <c r="P13" s="16" t="s">
        <v>32</v>
      </c>
      <c r="Q13" s="17" t="s">
        <v>33</v>
      </c>
      <c r="R13" s="18">
        <v>3</v>
      </c>
      <c r="S13" s="18">
        <v>0</v>
      </c>
      <c r="T13" s="18">
        <v>3</v>
      </c>
      <c r="U13" s="18">
        <v>3</v>
      </c>
      <c r="V13" s="18">
        <v>4</v>
      </c>
      <c r="W13" s="19" t="s">
        <v>34</v>
      </c>
      <c r="X13" s="3">
        <f t="shared" si="1"/>
        <v>0</v>
      </c>
      <c r="Y13" s="3">
        <f t="shared" si="3"/>
        <v>100</v>
      </c>
    </row>
    <row r="14" spans="1:25" x14ac:dyDescent="0.25">
      <c r="A14" s="346"/>
      <c r="B14" s="129"/>
      <c r="C14" s="24"/>
      <c r="D14" s="13" t="s">
        <v>194</v>
      </c>
      <c r="E14" s="117">
        <v>1</v>
      </c>
      <c r="F14" s="11"/>
      <c r="G14" s="13" t="s">
        <v>69</v>
      </c>
      <c r="H14" s="308">
        <v>1</v>
      </c>
      <c r="I14" s="11"/>
      <c r="J14" s="13" t="s">
        <v>186</v>
      </c>
      <c r="K14" s="12">
        <v>1</v>
      </c>
      <c r="L14" s="11"/>
      <c r="M14" s="74" t="s">
        <v>206</v>
      </c>
      <c r="N14" s="12">
        <v>1</v>
      </c>
      <c r="P14" s="16" t="s">
        <v>36</v>
      </c>
      <c r="Q14" s="17" t="s">
        <v>37</v>
      </c>
      <c r="R14" s="18">
        <v>2</v>
      </c>
      <c r="S14" s="18">
        <v>2</v>
      </c>
      <c r="T14" s="18">
        <v>3</v>
      </c>
      <c r="U14" s="18">
        <v>4</v>
      </c>
      <c r="V14" s="18">
        <v>5</v>
      </c>
      <c r="W14" s="19" t="s">
        <v>38</v>
      </c>
      <c r="X14" s="3">
        <f t="shared" si="1"/>
        <v>3</v>
      </c>
      <c r="Y14" s="3">
        <f t="shared" si="3"/>
        <v>100</v>
      </c>
    </row>
    <row r="15" spans="1:25" x14ac:dyDescent="0.25">
      <c r="A15" s="346"/>
      <c r="B15" s="297" t="s">
        <v>39</v>
      </c>
      <c r="C15" s="22" t="str">
        <f>C13</f>
        <v>BZF103</v>
      </c>
      <c r="D15" s="45" t="str">
        <f>D13</f>
        <v>MATEMATİK I</v>
      </c>
      <c r="E15" s="93" t="s">
        <v>200</v>
      </c>
      <c r="F15" s="44" t="s">
        <v>65</v>
      </c>
      <c r="G15" s="45" t="s">
        <v>66</v>
      </c>
      <c r="H15" s="93" t="s">
        <v>197</v>
      </c>
      <c r="I15" s="44" t="str">
        <f t="shared" ref="I15:K15" si="4">I13</f>
        <v>BBK311</v>
      </c>
      <c r="J15" s="45" t="str">
        <f t="shared" si="4"/>
        <v>TARIMSAL ZARARLILARLA MÜCADELE YÖNTEMLERI VE İLAÇLAR</v>
      </c>
      <c r="K15" s="9" t="str">
        <f t="shared" si="4"/>
        <v>ZF-126</v>
      </c>
      <c r="L15" s="94" t="s">
        <v>164</v>
      </c>
      <c r="M15" s="45" t="s">
        <v>165</v>
      </c>
      <c r="N15" s="9" t="s">
        <v>198</v>
      </c>
      <c r="P15" s="16" t="s">
        <v>7</v>
      </c>
      <c r="Q15" s="17" t="s">
        <v>8</v>
      </c>
      <c r="R15" s="18">
        <v>3</v>
      </c>
      <c r="S15" s="18">
        <v>0</v>
      </c>
      <c r="T15" s="18">
        <v>3</v>
      </c>
      <c r="U15" s="18">
        <v>3</v>
      </c>
      <c r="V15" s="18">
        <v>4</v>
      </c>
      <c r="W15" s="19" t="s">
        <v>40</v>
      </c>
      <c r="X15" s="3">
        <f t="shared" si="1"/>
        <v>0</v>
      </c>
      <c r="Y15" s="3">
        <f t="shared" si="3"/>
        <v>100</v>
      </c>
    </row>
    <row r="16" spans="1:25" x14ac:dyDescent="0.25">
      <c r="A16" s="346"/>
      <c r="B16" s="129"/>
      <c r="C16" s="24"/>
      <c r="D16" s="13" t="str">
        <f>D14</f>
        <v>Dr. Öğr. Üyesi Cuma
BOLAT</v>
      </c>
      <c r="E16" s="47">
        <v>1</v>
      </c>
      <c r="F16" s="11"/>
      <c r="G16" s="172" t="s">
        <v>69</v>
      </c>
      <c r="H16" s="12">
        <v>1</v>
      </c>
      <c r="I16" s="11"/>
      <c r="J16" s="13" t="s">
        <v>186</v>
      </c>
      <c r="K16" s="12">
        <v>1</v>
      </c>
      <c r="L16" s="11"/>
      <c r="M16" s="13" t="s">
        <v>206</v>
      </c>
      <c r="N16" s="47">
        <v>1</v>
      </c>
      <c r="P16" s="16" t="s">
        <v>41</v>
      </c>
      <c r="Q16" s="17" t="s">
        <v>42</v>
      </c>
      <c r="R16" s="18">
        <v>2</v>
      </c>
      <c r="S16" s="18">
        <v>2</v>
      </c>
      <c r="T16" s="18">
        <v>3</v>
      </c>
      <c r="U16" s="18">
        <v>4</v>
      </c>
      <c r="V16" s="18">
        <v>5</v>
      </c>
      <c r="W16" s="19" t="s">
        <v>43</v>
      </c>
      <c r="X16" s="3">
        <f t="shared" si="1"/>
        <v>0</v>
      </c>
      <c r="Y16" s="3">
        <f t="shared" si="3"/>
        <v>100</v>
      </c>
    </row>
    <row r="17" spans="1:45" x14ac:dyDescent="0.25">
      <c r="A17" s="346"/>
      <c r="B17" s="297" t="s">
        <v>44</v>
      </c>
      <c r="C17" s="22" t="str">
        <f>C15</f>
        <v>BZF103</v>
      </c>
      <c r="D17" s="45" t="str">
        <f>D15</f>
        <v>MATEMATİK I</v>
      </c>
      <c r="E17" s="9" t="s">
        <v>200</v>
      </c>
      <c r="F17" s="44" t="s">
        <v>65</v>
      </c>
      <c r="G17" s="45" t="s">
        <v>66</v>
      </c>
      <c r="H17" s="93" t="s">
        <v>197</v>
      </c>
      <c r="I17" s="44" t="str">
        <f>I15</f>
        <v>BBK311</v>
      </c>
      <c r="J17" s="45" t="str">
        <f>J15</f>
        <v>TARIMSAL ZARARLILARLA MÜCADELE YÖNTEMLERI VE İLAÇLAR</v>
      </c>
      <c r="K17" s="9" t="str">
        <f>K15</f>
        <v>ZF-126</v>
      </c>
      <c r="L17" s="91" t="s">
        <v>164</v>
      </c>
      <c r="M17" s="45" t="s">
        <v>165</v>
      </c>
      <c r="N17" s="9" t="s">
        <v>198</v>
      </c>
      <c r="P17" s="16" t="s">
        <v>45</v>
      </c>
      <c r="Q17" s="17" t="s">
        <v>46</v>
      </c>
      <c r="R17" s="18">
        <v>0</v>
      </c>
      <c r="S17" s="18">
        <v>2</v>
      </c>
      <c r="T17" s="18">
        <v>1</v>
      </c>
      <c r="U17" s="18">
        <v>2</v>
      </c>
      <c r="V17" s="18">
        <v>1</v>
      </c>
      <c r="W17" s="19" t="s">
        <v>47</v>
      </c>
      <c r="X17" s="3">
        <f t="shared" si="1"/>
        <v>0</v>
      </c>
      <c r="Y17" s="3">
        <f t="shared" si="3"/>
        <v>100</v>
      </c>
    </row>
    <row r="18" spans="1:45" x14ac:dyDescent="0.25">
      <c r="A18" s="346"/>
      <c r="B18" s="129"/>
      <c r="C18" s="24"/>
      <c r="D18" s="13" t="str">
        <f>D16</f>
        <v>Dr. Öğr. Üyesi Cuma
BOLAT</v>
      </c>
      <c r="E18" s="108">
        <v>1</v>
      </c>
      <c r="F18" s="11"/>
      <c r="G18" s="13" t="s">
        <v>69</v>
      </c>
      <c r="H18" s="12">
        <v>0</v>
      </c>
      <c r="I18" s="11"/>
      <c r="J18" s="13" t="str">
        <f>J16</f>
        <v>Prof. Dr. Hasan TUNAZ-Prof. Dr. Ali Arda IŞIKBER</v>
      </c>
      <c r="K18" s="12">
        <v>1</v>
      </c>
      <c r="L18" s="11"/>
      <c r="M18" s="74" t="s">
        <v>206</v>
      </c>
      <c r="N18" s="12">
        <v>0</v>
      </c>
      <c r="P18" s="27"/>
      <c r="Q18" s="28" t="s">
        <v>48</v>
      </c>
      <c r="R18" s="27"/>
      <c r="S18" s="27"/>
      <c r="T18" s="27"/>
      <c r="U18" s="27"/>
      <c r="V18" s="27">
        <v>2</v>
      </c>
      <c r="W18" s="19"/>
    </row>
    <row r="19" spans="1:45" x14ac:dyDescent="0.25">
      <c r="A19" s="346"/>
      <c r="B19" s="297" t="s">
        <v>49</v>
      </c>
      <c r="C19" s="22"/>
      <c r="D19" s="45"/>
      <c r="E19" s="109"/>
      <c r="F19" s="85" t="s">
        <v>65</v>
      </c>
      <c r="G19" s="95" t="s">
        <v>66</v>
      </c>
      <c r="H19" s="93" t="s">
        <v>197</v>
      </c>
      <c r="I19" s="44"/>
      <c r="J19" s="45"/>
      <c r="K19" s="9"/>
      <c r="L19" s="44" t="s">
        <v>164</v>
      </c>
      <c r="M19" s="45" t="s">
        <v>165</v>
      </c>
      <c r="N19" s="9" t="s">
        <v>198</v>
      </c>
      <c r="P19" s="27"/>
      <c r="Q19" s="28" t="s">
        <v>50</v>
      </c>
      <c r="R19" s="27"/>
      <c r="S19" s="27"/>
      <c r="T19" s="27"/>
      <c r="U19" s="27"/>
      <c r="V19" s="27">
        <v>2</v>
      </c>
      <c r="W19" s="19"/>
    </row>
    <row r="20" spans="1:45" x14ac:dyDescent="0.25">
      <c r="A20" s="346"/>
      <c r="B20" s="129"/>
      <c r="C20" s="284"/>
      <c r="D20" s="95"/>
      <c r="E20" s="104"/>
      <c r="F20" s="120"/>
      <c r="G20" s="95" t="s">
        <v>69</v>
      </c>
      <c r="H20" s="117">
        <v>0</v>
      </c>
      <c r="I20" s="11"/>
      <c r="J20" s="13"/>
      <c r="K20" s="12"/>
      <c r="L20" s="11"/>
      <c r="M20" s="13" t="s">
        <v>206</v>
      </c>
      <c r="N20" s="47">
        <v>0</v>
      </c>
      <c r="O20" s="53"/>
      <c r="P20" s="344" t="s">
        <v>51</v>
      </c>
      <c r="Q20" s="344"/>
      <c r="R20" s="344"/>
      <c r="S20" s="344"/>
      <c r="T20" s="344"/>
      <c r="U20" s="344"/>
      <c r="V20" s="344"/>
      <c r="W20" s="54"/>
      <c r="X20" s="52"/>
      <c r="Y20" s="52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75"/>
    </row>
    <row r="21" spans="1:45" x14ac:dyDescent="0.25">
      <c r="A21" s="346"/>
      <c r="B21" s="21" t="s">
        <v>52</v>
      </c>
      <c r="C21" s="44"/>
      <c r="D21" s="45"/>
      <c r="E21" s="9"/>
      <c r="F21" s="85"/>
      <c r="G21" s="92"/>
      <c r="H21" s="93"/>
      <c r="I21" s="44"/>
      <c r="J21" s="45"/>
      <c r="K21" s="9"/>
      <c r="L21" s="44"/>
      <c r="M21" s="45"/>
      <c r="N21" s="9"/>
      <c r="O21" s="79" t="s">
        <v>53</v>
      </c>
      <c r="P21" s="80" t="s">
        <v>54</v>
      </c>
      <c r="Q21" s="79">
        <v>3</v>
      </c>
      <c r="R21" s="79">
        <v>0</v>
      </c>
      <c r="S21" s="79">
        <v>3</v>
      </c>
      <c r="T21" s="79">
        <v>3</v>
      </c>
      <c r="U21" s="79">
        <v>2</v>
      </c>
      <c r="V21" s="54" t="s">
        <v>55</v>
      </c>
      <c r="W21" s="52">
        <f>COUNTIF(C$75:C$103,O21)</f>
        <v>3</v>
      </c>
      <c r="X21" s="52">
        <f>IF(T21=W21,0,100)</f>
        <v>0</v>
      </c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</row>
    <row r="22" spans="1:45" x14ac:dyDescent="0.25">
      <c r="A22" s="346"/>
      <c r="B22" s="23"/>
      <c r="C22" s="11"/>
      <c r="D22" s="74"/>
      <c r="E22" s="12"/>
      <c r="F22" s="11"/>
      <c r="G22" s="13"/>
      <c r="H22" s="12"/>
      <c r="I22" s="11"/>
      <c r="J22" s="13"/>
      <c r="K22" s="47"/>
      <c r="L22" s="11"/>
      <c r="M22" s="13"/>
      <c r="N22" s="12"/>
      <c r="O22" s="79" t="s">
        <v>56</v>
      </c>
      <c r="P22" s="81" t="s">
        <v>57</v>
      </c>
      <c r="Q22" s="79">
        <v>2</v>
      </c>
      <c r="R22" s="79">
        <v>0</v>
      </c>
      <c r="S22" s="79">
        <v>0</v>
      </c>
      <c r="T22" s="79">
        <v>2</v>
      </c>
      <c r="U22" s="79">
        <v>2</v>
      </c>
      <c r="V22" s="81" t="s">
        <v>58</v>
      </c>
      <c r="W22" s="52">
        <f>COUNTIF(C$75:C$103,O22)</f>
        <v>2</v>
      </c>
      <c r="X22" s="52">
        <f>IF(T22=W22,0,100)</f>
        <v>0</v>
      </c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</row>
    <row r="23" spans="1:45" x14ac:dyDescent="0.25">
      <c r="A23" s="346"/>
      <c r="B23" s="21" t="s">
        <v>59</v>
      </c>
      <c r="C23" s="44"/>
      <c r="D23" s="45"/>
      <c r="E23" s="9"/>
      <c r="F23" s="44"/>
      <c r="G23" s="45"/>
      <c r="H23" s="9"/>
      <c r="I23" s="44"/>
      <c r="J23" s="45"/>
      <c r="K23" s="9"/>
      <c r="L23" s="44"/>
      <c r="M23" s="45"/>
      <c r="N23" s="9"/>
      <c r="O23" s="79" t="s">
        <v>60</v>
      </c>
      <c r="P23" s="81" t="s">
        <v>61</v>
      </c>
      <c r="Q23" s="79">
        <v>2</v>
      </c>
      <c r="R23" s="79">
        <v>0</v>
      </c>
      <c r="S23" s="79">
        <v>0</v>
      </c>
      <c r="T23" s="79">
        <v>2</v>
      </c>
      <c r="U23" s="79">
        <v>2</v>
      </c>
      <c r="V23" s="81"/>
      <c r="W23" s="52">
        <f>COUNTIF(C$75:C$103,O23)</f>
        <v>0</v>
      </c>
      <c r="X23" s="52">
        <f>IF(T23=W23,0,100)</f>
        <v>100</v>
      </c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</row>
    <row r="24" spans="1:45" ht="13.8" thickBot="1" x14ac:dyDescent="0.3">
      <c r="A24" s="347"/>
      <c r="B24" s="34"/>
      <c r="C24" s="29"/>
      <c r="D24" s="25"/>
      <c r="E24" s="26"/>
      <c r="F24" s="29"/>
      <c r="G24" s="25"/>
      <c r="H24" s="26"/>
      <c r="I24" s="85"/>
      <c r="J24" s="95"/>
      <c r="K24" s="26"/>
      <c r="L24" s="29"/>
      <c r="M24" s="25"/>
      <c r="N24" s="26"/>
      <c r="O24" s="82" t="s">
        <v>62</v>
      </c>
      <c r="P24" s="83" t="s">
        <v>63</v>
      </c>
      <c r="Q24" s="82">
        <v>2</v>
      </c>
      <c r="R24" s="82">
        <v>0</v>
      </c>
      <c r="S24" s="82">
        <v>0</v>
      </c>
      <c r="T24" s="82">
        <v>2</v>
      </c>
      <c r="U24" s="82">
        <v>2</v>
      </c>
      <c r="V24" s="83"/>
      <c r="W24" s="59">
        <f>COUNTIF(C$75:C$103,O24)</f>
        <v>0</v>
      </c>
      <c r="X24" s="59">
        <f>IF(T24=W24,0,100)</f>
        <v>100</v>
      </c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</row>
    <row r="25" spans="1:45" ht="13.8" thickTop="1" x14ac:dyDescent="0.25">
      <c r="A25" s="345" t="s">
        <v>64</v>
      </c>
      <c r="B25" s="8" t="s">
        <v>6</v>
      </c>
      <c r="C25" s="44" t="s">
        <v>77</v>
      </c>
      <c r="D25" s="45" t="s">
        <v>78</v>
      </c>
      <c r="E25" s="9" t="s">
        <v>9</v>
      </c>
      <c r="F25" s="85" t="str">
        <f>$P$37</f>
        <v>BBK203</v>
      </c>
      <c r="G25" s="87" t="str">
        <f>$Q$37</f>
        <v>FİTOPATOLOJİ</v>
      </c>
      <c r="H25" s="93" t="s">
        <v>197</v>
      </c>
      <c r="I25" s="86" t="str">
        <f>$P$59</f>
        <v>BBK309</v>
      </c>
      <c r="J25" s="87" t="str">
        <f>$Q$59</f>
        <v>BİTKİ NEMATOLOJİSİ</v>
      </c>
      <c r="K25" s="93" t="s">
        <v>203</v>
      </c>
      <c r="L25" s="22" t="s">
        <v>182</v>
      </c>
      <c r="M25" s="45" t="s">
        <v>183</v>
      </c>
      <c r="N25" s="9" t="s">
        <v>205</v>
      </c>
      <c r="P25" s="30" t="s">
        <v>67</v>
      </c>
      <c r="Q25" s="33" t="s">
        <v>68</v>
      </c>
      <c r="R25" s="32">
        <v>2</v>
      </c>
      <c r="S25" s="32">
        <v>0</v>
      </c>
      <c r="T25" s="32">
        <v>0</v>
      </c>
      <c r="U25" s="32">
        <v>2</v>
      </c>
      <c r="V25" s="32">
        <v>2</v>
      </c>
      <c r="W25" s="33"/>
      <c r="X25" s="3">
        <f t="shared" ref="X25:X31" si="5">COUNTIF(C$75:C$103,P25)</f>
        <v>0</v>
      </c>
      <c r="Y25" s="3">
        <f t="shared" si="3"/>
        <v>100</v>
      </c>
    </row>
    <row r="26" spans="1:45" x14ac:dyDescent="0.25">
      <c r="A26" s="346"/>
      <c r="B26" s="10"/>
      <c r="C26" s="11"/>
      <c r="D26" s="13" t="s">
        <v>195</v>
      </c>
      <c r="E26" s="12">
        <v>1</v>
      </c>
      <c r="F26" s="11"/>
      <c r="G26" s="13" t="s">
        <v>234</v>
      </c>
      <c r="H26" s="12">
        <v>0</v>
      </c>
      <c r="I26" s="11"/>
      <c r="J26" s="13" t="str">
        <f>$W$59</f>
        <v>Prof.Dr.Ramazan ÇETİNTAŞ</v>
      </c>
      <c r="K26" s="47">
        <v>1</v>
      </c>
      <c r="L26" s="24"/>
      <c r="M26" s="13" t="s">
        <v>43</v>
      </c>
      <c r="N26" s="47">
        <v>1</v>
      </c>
      <c r="P26" s="30" t="s">
        <v>70</v>
      </c>
      <c r="Q26" s="33" t="s">
        <v>71</v>
      </c>
      <c r="R26" s="32">
        <v>2</v>
      </c>
      <c r="S26" s="32">
        <v>0</v>
      </c>
      <c r="T26" s="32">
        <v>0</v>
      </c>
      <c r="U26" s="32">
        <v>2</v>
      </c>
      <c r="V26" s="32">
        <v>2</v>
      </c>
      <c r="W26" s="33"/>
      <c r="X26" s="3">
        <f t="shared" si="5"/>
        <v>0</v>
      </c>
      <c r="Y26" s="3">
        <f t="shared" si="3"/>
        <v>100</v>
      </c>
    </row>
    <row r="27" spans="1:45" x14ac:dyDescent="0.25">
      <c r="A27" s="346"/>
      <c r="B27" s="118" t="s">
        <v>10</v>
      </c>
      <c r="C27" s="22" t="s">
        <v>77</v>
      </c>
      <c r="D27" s="45" t="s">
        <v>78</v>
      </c>
      <c r="E27" s="9" t="s">
        <v>9</v>
      </c>
      <c r="F27" s="44" t="str">
        <f>F25</f>
        <v>BBK203</v>
      </c>
      <c r="G27" s="45" t="str">
        <f>G25</f>
        <v>FİTOPATOLOJİ</v>
      </c>
      <c r="H27" s="9" t="s">
        <v>197</v>
      </c>
      <c r="I27" s="44" t="str">
        <f t="shared" ref="I27:K27" si="6">I25</f>
        <v>BBK309</v>
      </c>
      <c r="J27" s="45" t="str">
        <f t="shared" si="6"/>
        <v>BİTKİ NEMATOLOJİSİ</v>
      </c>
      <c r="K27" s="9" t="str">
        <f t="shared" si="6"/>
        <v>ZF-126</v>
      </c>
      <c r="L27" s="44" t="s">
        <v>182</v>
      </c>
      <c r="M27" s="45" t="s">
        <v>183</v>
      </c>
      <c r="N27" s="93" t="s">
        <v>205</v>
      </c>
      <c r="P27" s="30" t="s">
        <v>72</v>
      </c>
      <c r="Q27" s="33" t="s">
        <v>73</v>
      </c>
      <c r="R27" s="32">
        <v>2</v>
      </c>
      <c r="S27" s="32">
        <v>0</v>
      </c>
      <c r="T27" s="32">
        <v>0</v>
      </c>
      <c r="U27" s="32">
        <v>2</v>
      </c>
      <c r="V27" s="32">
        <v>2</v>
      </c>
      <c r="W27" s="33" t="s">
        <v>74</v>
      </c>
      <c r="X27" s="3">
        <f t="shared" si="5"/>
        <v>0</v>
      </c>
      <c r="Y27" s="3">
        <f t="shared" si="3"/>
        <v>100</v>
      </c>
    </row>
    <row r="28" spans="1:45" x14ac:dyDescent="0.25">
      <c r="A28" s="346"/>
      <c r="B28" s="119"/>
      <c r="C28" s="24"/>
      <c r="D28" s="13" t="s">
        <v>195</v>
      </c>
      <c r="E28" s="47">
        <v>1</v>
      </c>
      <c r="F28" s="11"/>
      <c r="G28" s="320" t="s">
        <v>234</v>
      </c>
      <c r="H28" s="93">
        <v>0</v>
      </c>
      <c r="I28" s="120"/>
      <c r="J28" s="90" t="str">
        <f>J26</f>
        <v>Prof.Dr.Ramazan ÇETİNTAŞ</v>
      </c>
      <c r="K28" s="121">
        <v>1</v>
      </c>
      <c r="L28" s="11"/>
      <c r="M28" s="122" t="s">
        <v>43</v>
      </c>
      <c r="N28" s="12">
        <v>1</v>
      </c>
      <c r="P28" s="30" t="s">
        <v>75</v>
      </c>
      <c r="Q28" s="33" t="s">
        <v>76</v>
      </c>
      <c r="R28" s="32">
        <v>2</v>
      </c>
      <c r="S28" s="32">
        <v>0</v>
      </c>
      <c r="T28" s="32">
        <v>2</v>
      </c>
      <c r="U28" s="32">
        <v>2</v>
      </c>
      <c r="V28" s="32">
        <v>2</v>
      </c>
      <c r="W28" s="33"/>
      <c r="X28" s="3">
        <f t="shared" si="5"/>
        <v>0</v>
      </c>
      <c r="Y28" s="3">
        <f t="shared" si="3"/>
        <v>100</v>
      </c>
    </row>
    <row r="29" spans="1:45" x14ac:dyDescent="0.25">
      <c r="A29" s="346"/>
      <c r="B29" s="118" t="s">
        <v>12</v>
      </c>
      <c r="C29" s="44" t="s">
        <v>45</v>
      </c>
      <c r="D29" s="45" t="s">
        <v>46</v>
      </c>
      <c r="E29" s="9" t="s">
        <v>208</v>
      </c>
      <c r="F29" s="85" t="str">
        <f>$P$35</f>
        <v>BOZ221</v>
      </c>
      <c r="G29" s="95" t="str">
        <f>$Q$35</f>
        <v>İNGİLİZCE III</v>
      </c>
      <c r="H29" s="9" t="s">
        <v>9</v>
      </c>
      <c r="I29" s="44" t="str">
        <f>$P$59</f>
        <v>BBK309</v>
      </c>
      <c r="J29" s="45" t="str">
        <f>$Q$59</f>
        <v>BİTKİ NEMATOLOJİSİ</v>
      </c>
      <c r="K29" s="9" t="s">
        <v>203</v>
      </c>
      <c r="L29" s="123" t="s">
        <v>180</v>
      </c>
      <c r="M29" s="124" t="s">
        <v>181</v>
      </c>
      <c r="N29" s="93" t="s">
        <v>205</v>
      </c>
      <c r="P29" s="30" t="s">
        <v>79</v>
      </c>
      <c r="Q29" s="31" t="s">
        <v>80</v>
      </c>
      <c r="R29" s="32">
        <v>2</v>
      </c>
      <c r="S29" s="32">
        <v>0</v>
      </c>
      <c r="T29" s="32">
        <v>2</v>
      </c>
      <c r="U29" s="32">
        <v>2</v>
      </c>
      <c r="V29" s="32">
        <v>2</v>
      </c>
      <c r="W29" s="28" t="s">
        <v>81</v>
      </c>
      <c r="X29" s="3">
        <f t="shared" si="5"/>
        <v>0</v>
      </c>
      <c r="Y29" s="3">
        <f t="shared" si="3"/>
        <v>100</v>
      </c>
    </row>
    <row r="30" spans="1:45" x14ac:dyDescent="0.25">
      <c r="A30" s="346"/>
      <c r="B30" s="119"/>
      <c r="C30" s="11"/>
      <c r="D30" s="13" t="s">
        <v>214</v>
      </c>
      <c r="E30" s="12">
        <v>1</v>
      </c>
      <c r="F30" s="11"/>
      <c r="G30" s="13" t="s">
        <v>236</v>
      </c>
      <c r="H30" s="12">
        <v>1</v>
      </c>
      <c r="I30" s="11"/>
      <c r="J30" s="13" t="str">
        <f>$W$59</f>
        <v>Prof.Dr.Ramazan ÇETİNTAŞ</v>
      </c>
      <c r="K30" s="47">
        <v>0</v>
      </c>
      <c r="L30" s="11"/>
      <c r="M30" s="122" t="s">
        <v>204</v>
      </c>
      <c r="N30" s="12">
        <v>1</v>
      </c>
      <c r="P30" s="30" t="s">
        <v>82</v>
      </c>
      <c r="Q30" s="33" t="s">
        <v>83</v>
      </c>
      <c r="R30" s="32">
        <v>2</v>
      </c>
      <c r="S30" s="32">
        <v>0</v>
      </c>
      <c r="T30" s="32">
        <v>2</v>
      </c>
      <c r="U30" s="32">
        <v>2</v>
      </c>
      <c r="V30" s="32">
        <v>2</v>
      </c>
      <c r="W30" s="33"/>
      <c r="X30" s="3">
        <f t="shared" si="5"/>
        <v>0</v>
      </c>
      <c r="Y30" s="3">
        <f t="shared" si="3"/>
        <v>100</v>
      </c>
    </row>
    <row r="31" spans="1:45" x14ac:dyDescent="0.25">
      <c r="A31" s="346"/>
      <c r="B31" s="118" t="s">
        <v>24</v>
      </c>
      <c r="C31" s="22" t="s">
        <v>45</v>
      </c>
      <c r="D31" s="45" t="s">
        <v>46</v>
      </c>
      <c r="E31" s="9" t="s">
        <v>208</v>
      </c>
      <c r="F31" s="44" t="str">
        <f t="shared" ref="F31:G31" si="7">F29</f>
        <v>BOZ221</v>
      </c>
      <c r="G31" s="45" t="str">
        <f t="shared" si="7"/>
        <v>İNGİLİZCE III</v>
      </c>
      <c r="H31" s="93" t="s">
        <v>9</v>
      </c>
      <c r="I31" s="44" t="str">
        <f t="shared" ref="I31:M31" si="8">I29</f>
        <v>BBK309</v>
      </c>
      <c r="J31" s="45" t="str">
        <f t="shared" si="8"/>
        <v>BİTKİ NEMATOLOJİSİ</v>
      </c>
      <c r="K31" s="9" t="str">
        <f t="shared" si="8"/>
        <v>ZF-126</v>
      </c>
      <c r="L31" s="44" t="str">
        <f t="shared" si="8"/>
        <v>BBK419</v>
      </c>
      <c r="M31" s="45" t="str">
        <f t="shared" si="8"/>
        <v>BİTKİ PATOJEN EPİDEMİYOLOJİSİ (SEÇ)</v>
      </c>
      <c r="N31" s="93" t="s">
        <v>205</v>
      </c>
      <c r="P31" s="30" t="s">
        <v>77</v>
      </c>
      <c r="Q31" s="31" t="s">
        <v>78</v>
      </c>
      <c r="R31" s="32">
        <v>2</v>
      </c>
      <c r="S31" s="32">
        <v>0</v>
      </c>
      <c r="T31" s="32">
        <v>2</v>
      </c>
      <c r="U31" s="32">
        <v>2</v>
      </c>
      <c r="V31" s="32">
        <v>2</v>
      </c>
      <c r="W31" s="35" t="s">
        <v>84</v>
      </c>
      <c r="X31" s="3">
        <f t="shared" si="5"/>
        <v>0</v>
      </c>
      <c r="Y31" s="3">
        <f t="shared" si="3"/>
        <v>100</v>
      </c>
    </row>
    <row r="32" spans="1:45" ht="13.8" thickBot="1" x14ac:dyDescent="0.3">
      <c r="A32" s="346"/>
      <c r="B32" s="125"/>
      <c r="C32" s="97"/>
      <c r="D32" s="98" t="s">
        <v>214</v>
      </c>
      <c r="E32" s="110">
        <v>1</v>
      </c>
      <c r="F32" s="97"/>
      <c r="G32" s="98" t="str">
        <f>G30</f>
        <v>Öğr.Gör. KEMAL HASANCAOĞLU</v>
      </c>
      <c r="H32" s="99">
        <v>1</v>
      </c>
      <c r="I32" s="120"/>
      <c r="J32" s="90" t="str">
        <f>J30</f>
        <v>Prof.Dr.Ramazan ÇETİNTAŞ</v>
      </c>
      <c r="K32" s="99">
        <v>0</v>
      </c>
      <c r="L32" s="11"/>
      <c r="M32" s="122" t="str">
        <f>M30</f>
        <v>Dr. Öğr. Üyesi Yaşar ALPTEKİN</v>
      </c>
      <c r="N32" s="12">
        <v>1</v>
      </c>
      <c r="P32" s="6"/>
      <c r="Q32" s="6"/>
      <c r="R32" s="15"/>
      <c r="S32" s="15"/>
      <c r="T32" s="15"/>
      <c r="U32" s="15"/>
      <c r="V32" s="15"/>
      <c r="W32" s="15"/>
      <c r="Y32" s="3">
        <f t="shared" si="3"/>
        <v>0</v>
      </c>
    </row>
    <row r="33" spans="1:44" ht="15" thickTop="1" x14ac:dyDescent="0.25">
      <c r="A33" s="346"/>
      <c r="B33" s="126" t="s">
        <v>31</v>
      </c>
      <c r="C33" s="85" t="str">
        <f>$P$16</f>
        <v>BZF109</v>
      </c>
      <c r="D33" s="95" t="str">
        <f>$Q$16</f>
        <v>ZOOLOJİ I</v>
      </c>
      <c r="E33" s="106" t="s">
        <v>208</v>
      </c>
      <c r="F33" s="85" t="str">
        <f>$P$37</f>
        <v>BBK203</v>
      </c>
      <c r="G33" s="87" t="str">
        <f>$Q$37</f>
        <v>FİTOPATOLOJİ</v>
      </c>
      <c r="H33" s="9" t="s">
        <v>203</v>
      </c>
      <c r="I33" s="127" t="str">
        <f>$P$58</f>
        <v>BBK307</v>
      </c>
      <c r="J33" s="128" t="str">
        <f>$Q$58</f>
        <v>BİYOTEKNOLOJİ</v>
      </c>
      <c r="K33" s="9" t="s">
        <v>231</v>
      </c>
      <c r="L33" s="127" t="s">
        <v>174</v>
      </c>
      <c r="M33" s="128" t="s">
        <v>210</v>
      </c>
      <c r="N33" s="107" t="s">
        <v>205</v>
      </c>
      <c r="O33" s="64"/>
      <c r="P33" s="348" t="s">
        <v>85</v>
      </c>
      <c r="Q33" s="348"/>
      <c r="R33" s="348"/>
      <c r="S33" s="348"/>
      <c r="T33" s="348"/>
      <c r="U33" s="348"/>
      <c r="V33" s="348"/>
      <c r="W33" s="349"/>
      <c r="X33" s="66"/>
      <c r="Y33" s="66">
        <f t="shared" si="3"/>
        <v>0</v>
      </c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</row>
    <row r="34" spans="1:44" x14ac:dyDescent="0.25">
      <c r="A34" s="346"/>
      <c r="B34" s="129"/>
      <c r="C34" s="11"/>
      <c r="D34" s="13" t="s">
        <v>202</v>
      </c>
      <c r="E34" s="130">
        <v>1</v>
      </c>
      <c r="F34" s="11"/>
      <c r="G34" s="13" t="s">
        <v>234</v>
      </c>
      <c r="H34" s="108">
        <v>1</v>
      </c>
      <c r="I34" s="11"/>
      <c r="J34" s="13" t="s">
        <v>35</v>
      </c>
      <c r="K34" s="12">
        <v>1</v>
      </c>
      <c r="L34" s="11"/>
      <c r="M34" s="131" t="s">
        <v>211</v>
      </c>
      <c r="N34" s="12">
        <v>1</v>
      </c>
      <c r="O34" s="64"/>
      <c r="P34" s="65" t="s">
        <v>13</v>
      </c>
      <c r="Q34" s="65" t="s">
        <v>14</v>
      </c>
      <c r="R34" s="65" t="s">
        <v>15</v>
      </c>
      <c r="S34" s="65" t="s">
        <v>16</v>
      </c>
      <c r="T34" s="65" t="s">
        <v>17</v>
      </c>
      <c r="U34" s="65"/>
      <c r="V34" s="65" t="s">
        <v>19</v>
      </c>
      <c r="W34" s="65" t="s">
        <v>20</v>
      </c>
      <c r="X34" s="66"/>
      <c r="Y34" s="66">
        <f t="shared" si="3"/>
        <v>0</v>
      </c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</row>
    <row r="35" spans="1:44" x14ac:dyDescent="0.25">
      <c r="A35" s="346"/>
      <c r="B35" s="21" t="s">
        <v>39</v>
      </c>
      <c r="C35" s="44" t="str">
        <f>C33</f>
        <v>BZF109</v>
      </c>
      <c r="D35" s="45" t="str">
        <f>D33</f>
        <v>ZOOLOJİ I</v>
      </c>
      <c r="E35" s="9" t="s">
        <v>208</v>
      </c>
      <c r="F35" s="44" t="str">
        <f>F33</f>
        <v>BBK203</v>
      </c>
      <c r="G35" s="45" t="str">
        <f>G33</f>
        <v>FİTOPATOLOJİ</v>
      </c>
      <c r="H35" s="9" t="s">
        <v>203</v>
      </c>
      <c r="I35" s="44" t="str">
        <f t="shared" ref="I35:J35" si="9">I33</f>
        <v>BBK307</v>
      </c>
      <c r="J35" s="45" t="str">
        <f t="shared" si="9"/>
        <v>BİYOTEKNOLOJİ</v>
      </c>
      <c r="K35" s="93" t="str">
        <f>K33</f>
        <v>ZF-127</v>
      </c>
      <c r="L35" s="44" t="s">
        <v>174</v>
      </c>
      <c r="M35" s="45" t="str">
        <f>M33</f>
        <v>MESLEKİ İNGİLİZCE III ( SEÇMELİ)</v>
      </c>
      <c r="N35" s="9" t="s">
        <v>205</v>
      </c>
      <c r="O35" s="64"/>
      <c r="P35" s="68" t="s">
        <v>86</v>
      </c>
      <c r="Q35" s="69" t="s">
        <v>87</v>
      </c>
      <c r="R35" s="68">
        <v>2</v>
      </c>
      <c r="S35" s="68">
        <v>0</v>
      </c>
      <c r="T35" s="68">
        <v>2</v>
      </c>
      <c r="U35" s="68">
        <v>2</v>
      </c>
      <c r="V35" s="68">
        <v>3</v>
      </c>
      <c r="W35" s="70" t="s">
        <v>30</v>
      </c>
      <c r="X35" s="66">
        <f>COUNTIF(F$13:F$103,P35)</f>
        <v>2</v>
      </c>
      <c r="Y35" s="66">
        <f t="shared" si="3"/>
        <v>0</v>
      </c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</row>
    <row r="36" spans="1:44" x14ac:dyDescent="0.25">
      <c r="A36" s="346"/>
      <c r="B36" s="23"/>
      <c r="C36" s="11"/>
      <c r="D36" s="13" t="str">
        <f>D34</f>
        <v>Prof. Dr. M. Murat ASLAN</v>
      </c>
      <c r="E36" s="130">
        <v>1</v>
      </c>
      <c r="F36" s="11"/>
      <c r="G36" s="320" t="s">
        <v>234</v>
      </c>
      <c r="H36" s="108">
        <v>1</v>
      </c>
      <c r="I36" s="120"/>
      <c r="J36" s="13" t="str">
        <f>J34</f>
        <v>Prof. Dr. Nihal BUZKAN</v>
      </c>
      <c r="K36" s="330">
        <v>1</v>
      </c>
      <c r="L36" s="325"/>
      <c r="M36" s="332" t="s">
        <v>211</v>
      </c>
      <c r="N36" s="333">
        <v>1</v>
      </c>
      <c r="O36" s="64"/>
      <c r="P36" s="68" t="s">
        <v>88</v>
      </c>
      <c r="Q36" s="69" t="s">
        <v>89</v>
      </c>
      <c r="R36" s="68">
        <v>3</v>
      </c>
      <c r="S36" s="68">
        <v>0</v>
      </c>
      <c r="T36" s="68">
        <v>3</v>
      </c>
      <c r="U36" s="68">
        <v>3</v>
      </c>
      <c r="V36" s="68">
        <v>4</v>
      </c>
      <c r="W36" s="70" t="s">
        <v>47</v>
      </c>
      <c r="X36" s="66">
        <f>COUNTIF(F$13:F$103,P36)</f>
        <v>0</v>
      </c>
      <c r="Y36" s="66">
        <f t="shared" si="3"/>
        <v>100</v>
      </c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</row>
    <row r="37" spans="1:44" x14ac:dyDescent="0.25">
      <c r="A37" s="346"/>
      <c r="B37" s="21" t="s">
        <v>44</v>
      </c>
      <c r="C37" s="44" t="str">
        <f>$P$16</f>
        <v>BZF109</v>
      </c>
      <c r="D37" s="45" t="str">
        <f>$Q$16</f>
        <v>ZOOLOJİ I</v>
      </c>
      <c r="E37" s="9" t="s">
        <v>208</v>
      </c>
      <c r="F37" s="85" t="str">
        <f>$P$38</f>
        <v>BBK205</v>
      </c>
      <c r="G37" s="95" t="str">
        <f>$Q$38</f>
        <v>İSTATİSTİK</v>
      </c>
      <c r="H37" s="109" t="s">
        <v>198</v>
      </c>
      <c r="I37" s="44" t="str">
        <f>$P$66</f>
        <v>BBK315</v>
      </c>
      <c r="J37" s="45" t="str">
        <f>$Q$66</f>
        <v>MESLEKİ İNGİLİZCE I (SEÇ)</v>
      </c>
      <c r="K37" s="93" t="s">
        <v>203</v>
      </c>
      <c r="L37" s="331" t="s">
        <v>157</v>
      </c>
      <c r="M37" s="95" t="s">
        <v>170</v>
      </c>
      <c r="N37" s="93" t="s">
        <v>231</v>
      </c>
      <c r="O37" s="64"/>
      <c r="P37" s="68" t="s">
        <v>90</v>
      </c>
      <c r="Q37" s="69" t="s">
        <v>91</v>
      </c>
      <c r="R37" s="68">
        <v>2</v>
      </c>
      <c r="S37" s="68">
        <v>2</v>
      </c>
      <c r="T37" s="68">
        <v>3</v>
      </c>
      <c r="U37" s="68">
        <v>4</v>
      </c>
      <c r="V37" s="68">
        <v>4</v>
      </c>
      <c r="W37" s="70" t="s">
        <v>92</v>
      </c>
      <c r="X37" s="66">
        <f>COUNTIF(F$13:F$103,P37)</f>
        <v>4</v>
      </c>
      <c r="Y37" s="66">
        <f t="shared" si="3"/>
        <v>0</v>
      </c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</row>
    <row r="38" spans="1:44" x14ac:dyDescent="0.25">
      <c r="A38" s="346"/>
      <c r="B38" s="23"/>
      <c r="C38" s="11"/>
      <c r="D38" s="13" t="str">
        <f>D36</f>
        <v>Prof. Dr. M. Murat ASLAN</v>
      </c>
      <c r="E38" s="130">
        <v>0</v>
      </c>
      <c r="F38" s="11"/>
      <c r="G38" s="13" t="s">
        <v>187</v>
      </c>
      <c r="H38" s="108">
        <v>1</v>
      </c>
      <c r="I38" s="120"/>
      <c r="J38" s="13" t="str">
        <f>$W$66</f>
        <v>Prof.Dr.Ramazan ÇETİNTAŞ</v>
      </c>
      <c r="K38" s="121">
        <v>1</v>
      </c>
      <c r="L38" s="11"/>
      <c r="M38" s="90" t="s">
        <v>238</v>
      </c>
      <c r="N38" s="12">
        <v>0</v>
      </c>
      <c r="O38" s="64"/>
      <c r="P38" s="68" t="s">
        <v>93</v>
      </c>
      <c r="Q38" s="69" t="s">
        <v>94</v>
      </c>
      <c r="R38" s="68">
        <v>2</v>
      </c>
      <c r="S38" s="68">
        <v>0</v>
      </c>
      <c r="T38" s="68">
        <v>2</v>
      </c>
      <c r="U38" s="68">
        <v>2</v>
      </c>
      <c r="V38" s="68">
        <v>3</v>
      </c>
      <c r="W38" s="71" t="s">
        <v>95</v>
      </c>
      <c r="X38" s="66">
        <f>COUNTIF(F$13:F$103,P38)</f>
        <v>2</v>
      </c>
      <c r="Y38" s="66">
        <f t="shared" si="3"/>
        <v>0</v>
      </c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</row>
    <row r="39" spans="1:44" x14ac:dyDescent="0.25">
      <c r="A39" s="346"/>
      <c r="B39" s="21" t="s">
        <v>49</v>
      </c>
      <c r="C39" s="44" t="str">
        <f>C37</f>
        <v>BZF109</v>
      </c>
      <c r="D39" s="45" t="str">
        <f>D37</f>
        <v>ZOOLOJİ I</v>
      </c>
      <c r="E39" s="9" t="s">
        <v>208</v>
      </c>
      <c r="F39" s="44" t="str">
        <f>F37</f>
        <v>BBK205</v>
      </c>
      <c r="G39" s="45" t="str">
        <f>G37</f>
        <v>İSTATİSTİK</v>
      </c>
      <c r="H39" s="109" t="s">
        <v>198</v>
      </c>
      <c r="I39" s="44" t="str">
        <f t="shared" ref="I39:K39" si="10">I37</f>
        <v>BBK315</v>
      </c>
      <c r="J39" s="45" t="str">
        <f>J37</f>
        <v>MESLEKİ İNGİLİZCE I (SEÇ)</v>
      </c>
      <c r="K39" s="9" t="str">
        <f t="shared" si="10"/>
        <v>ZF-126</v>
      </c>
      <c r="L39" s="91" t="s">
        <v>157</v>
      </c>
      <c r="M39" s="92" t="s">
        <v>170</v>
      </c>
      <c r="N39" s="93" t="s">
        <v>231</v>
      </c>
      <c r="O39" s="64"/>
      <c r="P39" s="68"/>
      <c r="Q39" s="69" t="s">
        <v>96</v>
      </c>
      <c r="R39" s="68"/>
      <c r="S39" s="68"/>
      <c r="T39" s="68"/>
      <c r="U39" s="68"/>
      <c r="V39" s="68">
        <v>4</v>
      </c>
      <c r="W39" s="70"/>
      <c r="X39" s="66"/>
      <c r="Y39" s="66">
        <f t="shared" si="3"/>
        <v>0</v>
      </c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</row>
    <row r="40" spans="1:44" x14ac:dyDescent="0.25">
      <c r="A40" s="346"/>
      <c r="B40" s="23"/>
      <c r="C40" s="11"/>
      <c r="D40" s="95" t="str">
        <f>D38</f>
        <v>Prof. Dr. M. Murat ASLAN</v>
      </c>
      <c r="E40" s="12">
        <v>0</v>
      </c>
      <c r="F40" s="11"/>
      <c r="G40" s="13" t="str">
        <f>G38</f>
        <v>Prof. Dr. Emin ÖZKÖSE</v>
      </c>
      <c r="H40" s="160">
        <v>1</v>
      </c>
      <c r="I40" s="11"/>
      <c r="J40" s="13" t="str">
        <f>J38</f>
        <v>Prof.Dr.Ramazan ÇETİNTAŞ</v>
      </c>
      <c r="K40" s="47">
        <v>1</v>
      </c>
      <c r="L40" s="11"/>
      <c r="M40" s="90" t="s">
        <v>238</v>
      </c>
      <c r="N40" s="12">
        <v>0</v>
      </c>
      <c r="O40" s="64"/>
      <c r="P40" s="68"/>
      <c r="Q40" s="69" t="s">
        <v>97</v>
      </c>
      <c r="R40" s="68"/>
      <c r="S40" s="68"/>
      <c r="T40" s="68"/>
      <c r="U40" s="68"/>
      <c r="V40" s="68">
        <v>4</v>
      </c>
      <c r="W40" s="70"/>
      <c r="X40" s="66"/>
      <c r="Y40" s="66">
        <f t="shared" si="3"/>
        <v>0</v>
      </c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</row>
    <row r="41" spans="1:44" x14ac:dyDescent="0.25">
      <c r="A41" s="346"/>
      <c r="B41" s="21" t="s">
        <v>52</v>
      </c>
      <c r="C41" s="44" t="str">
        <f>$O$22</f>
        <v>BOZ141</v>
      </c>
      <c r="D41" s="45" t="str">
        <f>$P$22</f>
        <v>BEDEN EĞİTİMİ I</v>
      </c>
      <c r="E41" s="9" t="s">
        <v>9</v>
      </c>
      <c r="F41" s="322"/>
      <c r="G41" s="143"/>
      <c r="H41" s="110"/>
      <c r="I41" s="44"/>
      <c r="J41" s="45"/>
      <c r="K41" s="9"/>
      <c r="L41" s="44"/>
      <c r="M41" s="45"/>
      <c r="N41" s="9"/>
      <c r="O41" s="2"/>
      <c r="P41" s="56"/>
      <c r="Q41" s="57" t="s">
        <v>98</v>
      </c>
      <c r="R41" s="56"/>
      <c r="S41" s="56"/>
      <c r="T41" s="56"/>
      <c r="U41" s="56"/>
      <c r="V41" s="56">
        <v>4</v>
      </c>
      <c r="W41" s="61"/>
      <c r="X41" s="59"/>
      <c r="Y41" s="59">
        <f t="shared" si="3"/>
        <v>0</v>
      </c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</row>
    <row r="42" spans="1:44" x14ac:dyDescent="0.25">
      <c r="A42" s="346"/>
      <c r="B42" s="23"/>
      <c r="C42" s="11"/>
      <c r="D42" s="13" t="s">
        <v>196</v>
      </c>
      <c r="E42" s="12">
        <v>1</v>
      </c>
      <c r="F42" s="323"/>
      <c r="G42" s="329"/>
      <c r="H42" s="47"/>
      <c r="I42" s="11"/>
      <c r="J42" s="13"/>
      <c r="K42" s="12"/>
      <c r="L42" s="11"/>
      <c r="M42" s="13"/>
      <c r="N42" s="12"/>
      <c r="O42" s="2"/>
      <c r="P42" s="56"/>
      <c r="Q42" s="57" t="s">
        <v>99</v>
      </c>
      <c r="R42" s="56"/>
      <c r="S42" s="56"/>
      <c r="T42" s="56"/>
      <c r="U42" s="56"/>
      <c r="V42" s="56">
        <v>4</v>
      </c>
      <c r="W42" s="61"/>
      <c r="X42" s="59"/>
      <c r="Y42" s="59">
        <f t="shared" si="3"/>
        <v>0</v>
      </c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</row>
    <row r="43" spans="1:44" x14ac:dyDescent="0.25">
      <c r="A43" s="346"/>
      <c r="B43" s="21" t="s">
        <v>59</v>
      </c>
      <c r="C43" s="44" t="str">
        <f>C41</f>
        <v>BOZ141</v>
      </c>
      <c r="D43" s="45" t="str">
        <f>D41</f>
        <v>BEDEN EĞİTİMİ I</v>
      </c>
      <c r="E43" s="9" t="s">
        <v>9</v>
      </c>
      <c r="F43" s="22"/>
      <c r="G43" s="45"/>
      <c r="H43" s="9"/>
      <c r="I43" s="44"/>
      <c r="J43" s="45"/>
      <c r="K43" s="9"/>
      <c r="L43" s="44"/>
      <c r="M43" s="45"/>
      <c r="N43" s="9"/>
      <c r="O43" s="2"/>
      <c r="P43" s="350" t="s">
        <v>100</v>
      </c>
      <c r="Q43" s="350"/>
      <c r="R43" s="350"/>
      <c r="S43" s="350"/>
      <c r="T43" s="350"/>
      <c r="U43" s="350"/>
      <c r="V43" s="350"/>
      <c r="W43" s="61"/>
      <c r="X43" s="59"/>
      <c r="Y43" s="59">
        <f t="shared" si="3"/>
        <v>0</v>
      </c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</row>
    <row r="44" spans="1:44" ht="13.8" thickBot="1" x14ac:dyDescent="0.3">
      <c r="A44" s="347"/>
      <c r="B44" s="34"/>
      <c r="C44" s="11"/>
      <c r="D44" s="13" t="str">
        <f>D42</f>
        <v>Öğr. Gör. Özlem EKİZ</v>
      </c>
      <c r="E44" s="12">
        <v>1</v>
      </c>
      <c r="F44" s="24"/>
      <c r="G44" s="13"/>
      <c r="H44" s="12"/>
      <c r="I44" s="29"/>
      <c r="J44" s="25"/>
      <c r="K44" s="26"/>
      <c r="L44" s="29"/>
      <c r="M44" s="25"/>
      <c r="N44" s="26"/>
      <c r="O44" s="2"/>
      <c r="P44" s="56" t="s">
        <v>101</v>
      </c>
      <c r="Q44" s="57" t="s">
        <v>102</v>
      </c>
      <c r="R44" s="56">
        <v>3</v>
      </c>
      <c r="S44" s="56">
        <v>0</v>
      </c>
      <c r="T44" s="56">
        <v>3</v>
      </c>
      <c r="U44" s="56">
        <v>3</v>
      </c>
      <c r="V44" s="56">
        <v>4</v>
      </c>
      <c r="W44" s="61" t="s">
        <v>103</v>
      </c>
      <c r="X44" s="59">
        <f t="shared" ref="X44:X49" si="11">COUNTIF(F$13:F$103,P44)</f>
        <v>3</v>
      </c>
      <c r="Y44" s="59">
        <f t="shared" si="3"/>
        <v>0</v>
      </c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</row>
    <row r="45" spans="1:44" ht="13.8" thickTop="1" x14ac:dyDescent="0.25">
      <c r="A45" s="345" t="s">
        <v>104</v>
      </c>
      <c r="B45" s="132" t="s">
        <v>6</v>
      </c>
      <c r="C45" s="86" t="s">
        <v>25</v>
      </c>
      <c r="D45" s="87" t="s">
        <v>26</v>
      </c>
      <c r="E45" s="88" t="s">
        <v>9</v>
      </c>
      <c r="F45" s="324"/>
      <c r="G45" s="87"/>
      <c r="H45" s="88"/>
      <c r="I45" s="44" t="str">
        <f>$P$55</f>
        <v>BBK301</v>
      </c>
      <c r="J45" s="45" t="str">
        <f>$Q$55</f>
        <v>BÖCEK MORFOLOJİSİ VE FİZYOLOJİSİ</v>
      </c>
      <c r="K45" s="93" t="s">
        <v>203</v>
      </c>
      <c r="L45" s="133" t="s">
        <v>157</v>
      </c>
      <c r="M45" s="134" t="s">
        <v>158</v>
      </c>
      <c r="N45" s="93" t="s">
        <v>205</v>
      </c>
      <c r="O45" s="2"/>
      <c r="P45" s="16" t="s">
        <v>105</v>
      </c>
      <c r="Q45" s="17" t="s">
        <v>106</v>
      </c>
      <c r="R45" s="18">
        <v>2</v>
      </c>
      <c r="S45" s="18">
        <v>2</v>
      </c>
      <c r="T45" s="18">
        <v>3</v>
      </c>
      <c r="U45" s="18">
        <v>4</v>
      </c>
      <c r="V45" s="18">
        <v>4</v>
      </c>
      <c r="W45" s="37" t="s">
        <v>107</v>
      </c>
      <c r="X45" s="3">
        <f t="shared" si="11"/>
        <v>4</v>
      </c>
      <c r="Y45" s="3">
        <f t="shared" si="3"/>
        <v>0</v>
      </c>
    </row>
    <row r="46" spans="1:44" x14ac:dyDescent="0.25">
      <c r="A46" s="346"/>
      <c r="B46" s="96"/>
      <c r="C46" s="11"/>
      <c r="D46" s="286" t="s">
        <v>233</v>
      </c>
      <c r="E46" s="12">
        <v>1</v>
      </c>
      <c r="F46" s="120"/>
      <c r="G46" s="135"/>
      <c r="H46" s="117"/>
      <c r="I46" s="11"/>
      <c r="J46" s="13" t="str">
        <f>$W$55</f>
        <v>Prof.Dr.Hasan TUNAZ</v>
      </c>
      <c r="K46" s="93">
        <v>0</v>
      </c>
      <c r="L46" s="85"/>
      <c r="M46" s="13" t="s">
        <v>35</v>
      </c>
      <c r="N46" s="93">
        <v>1</v>
      </c>
      <c r="O46" s="2"/>
      <c r="P46" s="16" t="s">
        <v>108</v>
      </c>
      <c r="Q46" s="17" t="s">
        <v>109</v>
      </c>
      <c r="R46" s="18">
        <v>3</v>
      </c>
      <c r="S46" s="18">
        <v>0</v>
      </c>
      <c r="T46" s="18">
        <v>3</v>
      </c>
      <c r="U46" s="18">
        <v>3</v>
      </c>
      <c r="V46" s="18">
        <v>4</v>
      </c>
      <c r="W46" s="28" t="s">
        <v>81</v>
      </c>
      <c r="X46" s="3">
        <f t="shared" si="11"/>
        <v>3</v>
      </c>
      <c r="Y46" s="3">
        <f t="shared" si="3"/>
        <v>0</v>
      </c>
    </row>
    <row r="47" spans="1:44" x14ac:dyDescent="0.25">
      <c r="A47" s="346"/>
      <c r="B47" s="14" t="s">
        <v>10</v>
      </c>
      <c r="C47" s="44" t="s">
        <v>25</v>
      </c>
      <c r="D47" s="45" t="s">
        <v>26</v>
      </c>
      <c r="E47" s="93" t="s">
        <v>9</v>
      </c>
      <c r="F47" s="136" t="s">
        <v>101</v>
      </c>
      <c r="G47" s="137" t="s">
        <v>102</v>
      </c>
      <c r="H47" s="138" t="s">
        <v>208</v>
      </c>
      <c r="I47" s="85" t="str">
        <f t="shared" ref="I47:J47" si="12">I45</f>
        <v>BBK301</v>
      </c>
      <c r="J47" s="95" t="str">
        <f t="shared" si="12"/>
        <v>BÖCEK MORFOLOJİSİ VE FİZYOLOJİSİ</v>
      </c>
      <c r="K47" s="9" t="str">
        <f>K45</f>
        <v>ZF-126</v>
      </c>
      <c r="L47" s="44" t="str">
        <f>L45</f>
        <v>BBK401</v>
      </c>
      <c r="M47" s="45" t="str">
        <f>M45</f>
        <v>BİTKİ VİRÜS VE VİROİD HASTALIKLARI</v>
      </c>
      <c r="N47" s="9" t="str">
        <f>N45</f>
        <v>ZF-128</v>
      </c>
      <c r="O47" s="2"/>
      <c r="P47" s="16" t="s">
        <v>65</v>
      </c>
      <c r="Q47" s="17" t="s">
        <v>66</v>
      </c>
      <c r="R47" s="18">
        <v>2</v>
      </c>
      <c r="S47" s="18">
        <v>2</v>
      </c>
      <c r="T47" s="18">
        <v>3</v>
      </c>
      <c r="U47" s="18">
        <v>4</v>
      </c>
      <c r="V47" s="18">
        <v>4</v>
      </c>
      <c r="W47" s="38" t="s">
        <v>69</v>
      </c>
      <c r="X47" s="3">
        <f t="shared" si="11"/>
        <v>4</v>
      </c>
      <c r="Y47" s="3">
        <f t="shared" si="3"/>
        <v>0</v>
      </c>
    </row>
    <row r="48" spans="1:44" x14ac:dyDescent="0.25">
      <c r="A48" s="346"/>
      <c r="B48" s="10"/>
      <c r="C48" s="11"/>
      <c r="D48" s="286" t="s">
        <v>233</v>
      </c>
      <c r="E48" s="12">
        <v>1</v>
      </c>
      <c r="F48" s="11"/>
      <c r="G48" s="139" t="s">
        <v>215</v>
      </c>
      <c r="H48" s="110">
        <v>1</v>
      </c>
      <c r="I48" s="11"/>
      <c r="J48" s="13" t="str">
        <f>J46</f>
        <v>Prof.Dr.Hasan TUNAZ</v>
      </c>
      <c r="K48" s="47">
        <v>0</v>
      </c>
      <c r="L48" s="11"/>
      <c r="M48" s="13" t="str">
        <f>M46</f>
        <v>Prof. Dr. Nihal BUZKAN</v>
      </c>
      <c r="N48" s="47">
        <v>1</v>
      </c>
      <c r="O48" s="2"/>
      <c r="P48" s="16" t="s">
        <v>110</v>
      </c>
      <c r="Q48" s="36" t="s">
        <v>111</v>
      </c>
      <c r="R48" s="18">
        <v>3</v>
      </c>
      <c r="S48" s="18">
        <v>0</v>
      </c>
      <c r="T48" s="18">
        <v>3</v>
      </c>
      <c r="U48" s="18">
        <v>3</v>
      </c>
      <c r="V48" s="18">
        <v>4</v>
      </c>
      <c r="W48" s="19" t="s">
        <v>112</v>
      </c>
      <c r="X48" s="3">
        <f t="shared" si="11"/>
        <v>0</v>
      </c>
      <c r="Y48" s="3">
        <f t="shared" si="3"/>
        <v>100</v>
      </c>
    </row>
    <row r="49" spans="1:45" x14ac:dyDescent="0.25">
      <c r="A49" s="346"/>
      <c r="B49" s="14" t="s">
        <v>12</v>
      </c>
      <c r="C49" s="85" t="str">
        <f>$P$12</f>
        <v>BOZ121</v>
      </c>
      <c r="D49" s="45" t="str">
        <f>$Q$12</f>
        <v>İNGİLİZCE I</v>
      </c>
      <c r="E49" s="9" t="s">
        <v>9</v>
      </c>
      <c r="F49" s="140" t="s">
        <v>101</v>
      </c>
      <c r="G49" s="112" t="s">
        <v>102</v>
      </c>
      <c r="H49" s="138" t="s">
        <v>208</v>
      </c>
      <c r="I49" s="44" t="str">
        <f>$P$57</f>
        <v>BBK305</v>
      </c>
      <c r="J49" s="45" t="str">
        <f>$Q$57</f>
        <v>BÖCEK EKOLOJİSİ VE EPİDEMİYOLOJİSİ</v>
      </c>
      <c r="K49" s="9" t="s">
        <v>203</v>
      </c>
      <c r="L49" s="44" t="s">
        <v>157</v>
      </c>
      <c r="M49" s="45" t="s">
        <v>158</v>
      </c>
      <c r="N49" s="9" t="s">
        <v>205</v>
      </c>
      <c r="O49" s="2"/>
      <c r="P49" s="16" t="s">
        <v>113</v>
      </c>
      <c r="Q49" s="36" t="s">
        <v>114</v>
      </c>
      <c r="R49" s="18">
        <v>2</v>
      </c>
      <c r="S49" s="18">
        <v>2</v>
      </c>
      <c r="T49" s="18">
        <v>3</v>
      </c>
      <c r="U49" s="18">
        <v>4</v>
      </c>
      <c r="V49" s="18">
        <v>4</v>
      </c>
      <c r="W49" s="19" t="s">
        <v>115</v>
      </c>
      <c r="X49" s="3">
        <f t="shared" si="11"/>
        <v>0</v>
      </c>
      <c r="Y49" s="3">
        <f t="shared" si="3"/>
        <v>100</v>
      </c>
    </row>
    <row r="50" spans="1:45" x14ac:dyDescent="0.25">
      <c r="A50" s="346"/>
      <c r="B50" s="10"/>
      <c r="C50" s="11"/>
      <c r="D50" s="74" t="s">
        <v>192</v>
      </c>
      <c r="E50" s="12">
        <v>1</v>
      </c>
      <c r="F50" s="114"/>
      <c r="G50" s="141" t="s">
        <v>215</v>
      </c>
      <c r="H50" s="116">
        <v>1</v>
      </c>
      <c r="I50" s="11"/>
      <c r="J50" s="13" t="str">
        <f>$W$57</f>
        <v>Prof.Dr.M Kubilay ER</v>
      </c>
      <c r="K50" s="12">
        <v>1</v>
      </c>
      <c r="L50" s="11"/>
      <c r="M50" s="13" t="str">
        <f>M48</f>
        <v>Prof. Dr. Nihal BUZKAN</v>
      </c>
      <c r="N50" s="47">
        <v>0</v>
      </c>
      <c r="O50" s="2"/>
      <c r="P50" s="27"/>
      <c r="Q50" s="28"/>
      <c r="R50" s="27"/>
      <c r="S50" s="27"/>
      <c r="T50" s="27"/>
      <c r="U50" s="27"/>
      <c r="V50" s="27"/>
      <c r="W50" s="19"/>
      <c r="Y50" s="3">
        <f t="shared" si="3"/>
        <v>0</v>
      </c>
    </row>
    <row r="51" spans="1:45" x14ac:dyDescent="0.25">
      <c r="A51" s="346"/>
      <c r="B51" s="14" t="s">
        <v>24</v>
      </c>
      <c r="C51" s="44" t="str">
        <f>$P$12</f>
        <v>BOZ121</v>
      </c>
      <c r="D51" s="45" t="str">
        <f>$Q$12</f>
        <v>İNGİLİZCE I</v>
      </c>
      <c r="E51" s="9" t="s">
        <v>9</v>
      </c>
      <c r="F51" s="142" t="s">
        <v>101</v>
      </c>
      <c r="G51" s="143" t="s">
        <v>102</v>
      </c>
      <c r="H51" s="93" t="s">
        <v>208</v>
      </c>
      <c r="I51" s="44" t="str">
        <f t="shared" ref="I51:M51" si="13">I49</f>
        <v>BBK305</v>
      </c>
      <c r="J51" s="45" t="str">
        <f t="shared" si="13"/>
        <v>BÖCEK EKOLOJİSİ VE EPİDEMİYOLOJİSİ</v>
      </c>
      <c r="K51" s="9" t="str">
        <f t="shared" si="13"/>
        <v>ZF-126</v>
      </c>
      <c r="L51" s="44" t="str">
        <f t="shared" si="13"/>
        <v>BBK401</v>
      </c>
      <c r="M51" s="45" t="str">
        <f t="shared" si="13"/>
        <v>BİTKİ VİRÜS VE VİROİD HASTALIKLARI</v>
      </c>
      <c r="N51" s="9" t="str">
        <f>N49</f>
        <v>ZF-128</v>
      </c>
      <c r="O51" s="2"/>
      <c r="P51" s="39"/>
      <c r="Q51" s="40" t="s">
        <v>116</v>
      </c>
      <c r="R51" s="49">
        <f>SUM(R35:R42)</f>
        <v>9</v>
      </c>
      <c r="S51" s="49">
        <f>SUM(S35:S42)</f>
        <v>2</v>
      </c>
      <c r="T51" s="49">
        <f>SUM(T35:T42)</f>
        <v>10</v>
      </c>
      <c r="U51" s="49"/>
      <c r="V51" s="49">
        <f>SUM(V35:V42)</f>
        <v>30</v>
      </c>
      <c r="W51" s="49"/>
      <c r="Y51" s="3">
        <f t="shared" si="3"/>
        <v>0</v>
      </c>
    </row>
    <row r="52" spans="1:45" ht="13.8" thickBot="1" x14ac:dyDescent="0.3">
      <c r="A52" s="346"/>
      <c r="B52" s="96"/>
      <c r="C52" s="85"/>
      <c r="D52" s="95" t="s">
        <v>192</v>
      </c>
      <c r="E52" s="93">
        <v>1</v>
      </c>
      <c r="F52" s="142"/>
      <c r="G52" s="144" t="s">
        <v>215</v>
      </c>
      <c r="H52" s="145">
        <v>1</v>
      </c>
      <c r="I52" s="11"/>
      <c r="J52" s="98" t="str">
        <f>J50</f>
        <v>Prof.Dr.M Kubilay ER</v>
      </c>
      <c r="K52" s="12">
        <v>1</v>
      </c>
      <c r="L52" s="97"/>
      <c r="M52" s="146" t="str">
        <f>M50</f>
        <v>Prof. Dr. Nihal BUZKAN</v>
      </c>
      <c r="N52" s="110">
        <v>0</v>
      </c>
      <c r="O52" s="2"/>
      <c r="P52" s="6"/>
      <c r="Q52" s="6"/>
      <c r="R52" s="15"/>
      <c r="S52" s="15"/>
      <c r="T52" s="15"/>
      <c r="U52" s="15"/>
      <c r="V52" s="15"/>
      <c r="W52" s="15"/>
      <c r="Y52" s="3">
        <f t="shared" si="3"/>
        <v>0</v>
      </c>
    </row>
    <row r="53" spans="1:45" ht="15" thickTop="1" x14ac:dyDescent="0.25">
      <c r="A53" s="346"/>
      <c r="B53" s="147" t="s">
        <v>31</v>
      </c>
      <c r="C53" s="148" t="str">
        <f>$P$29</f>
        <v>BSS103</v>
      </c>
      <c r="D53" s="105" t="str">
        <f>$Q$29</f>
        <v>GİRİŞMCİLİK VE STRATEJİ (SEÇ.)</v>
      </c>
      <c r="E53" s="106" t="s">
        <v>200</v>
      </c>
      <c r="F53" s="72" t="s">
        <v>117</v>
      </c>
      <c r="G53" s="73" t="s">
        <v>118</v>
      </c>
      <c r="H53" s="107" t="s">
        <v>239</v>
      </c>
      <c r="I53" s="149" t="str">
        <f>$P$70</f>
        <v>BBK323</v>
      </c>
      <c r="J53" s="150" t="str">
        <f>$Q$70</f>
        <v>BİTKİ BESLEME VE GÜBRELEME (SEÇ)</v>
      </c>
      <c r="K53" s="107" t="s">
        <v>203</v>
      </c>
      <c r="L53" s="151" t="s">
        <v>161</v>
      </c>
      <c r="M53" s="236" t="s">
        <v>162</v>
      </c>
      <c r="N53" s="152" t="s">
        <v>205</v>
      </c>
      <c r="O53" s="2"/>
      <c r="P53" s="342" t="s">
        <v>119</v>
      </c>
      <c r="Q53" s="342"/>
      <c r="R53" s="342"/>
      <c r="S53" s="342"/>
      <c r="T53" s="342"/>
      <c r="U53" s="342"/>
      <c r="V53" s="342"/>
      <c r="W53" s="343"/>
      <c r="Y53" s="3">
        <f t="shared" si="3"/>
        <v>0</v>
      </c>
      <c r="AS53" s="239"/>
    </row>
    <row r="54" spans="1:45" x14ac:dyDescent="0.25">
      <c r="A54" s="346"/>
      <c r="B54" s="23"/>
      <c r="C54" s="11"/>
      <c r="D54" s="13" t="str">
        <f>$W$29</f>
        <v>Dr.Ö.Ü.Burak AĞIR</v>
      </c>
      <c r="E54" s="117">
        <v>1</v>
      </c>
      <c r="F54" s="11"/>
      <c r="G54" s="13" t="s">
        <v>235</v>
      </c>
      <c r="H54" s="12">
        <v>1</v>
      </c>
      <c r="I54" s="11"/>
      <c r="J54" s="153" t="s">
        <v>237</v>
      </c>
      <c r="K54" s="12">
        <v>1</v>
      </c>
      <c r="L54" s="154"/>
      <c r="M54" s="237" t="s">
        <v>217</v>
      </c>
      <c r="N54" s="155">
        <v>1</v>
      </c>
      <c r="O54" s="2"/>
      <c r="P54" s="49" t="s">
        <v>13</v>
      </c>
      <c r="Q54" s="49" t="s">
        <v>14</v>
      </c>
      <c r="R54" s="49" t="s">
        <v>15</v>
      </c>
      <c r="S54" s="49" t="s">
        <v>16</v>
      </c>
      <c r="T54" s="49" t="s">
        <v>17</v>
      </c>
      <c r="U54" s="49"/>
      <c r="V54" s="49" t="s">
        <v>19</v>
      </c>
      <c r="W54" s="49" t="s">
        <v>20</v>
      </c>
      <c r="Y54" s="3">
        <f t="shared" si="3"/>
        <v>0</v>
      </c>
      <c r="AS54" s="239"/>
    </row>
    <row r="55" spans="1:45" x14ac:dyDescent="0.25">
      <c r="A55" s="346"/>
      <c r="B55" s="21" t="s">
        <v>39</v>
      </c>
      <c r="C55" s="51" t="str">
        <f>C53</f>
        <v>BSS103</v>
      </c>
      <c r="D55" s="45" t="str">
        <f>D53</f>
        <v>GİRİŞMCİLİK VE STRATEJİ (SEÇ.)</v>
      </c>
      <c r="E55" s="93" t="s">
        <v>200</v>
      </c>
      <c r="F55" s="44" t="s">
        <v>117</v>
      </c>
      <c r="G55" s="45" t="s">
        <v>118</v>
      </c>
      <c r="H55" s="9" t="s">
        <v>239</v>
      </c>
      <c r="I55" s="133" t="str">
        <f t="shared" ref="I55:J55" si="14">I53</f>
        <v>BBK323</v>
      </c>
      <c r="J55" s="134" t="str">
        <f t="shared" si="14"/>
        <v>BİTKİ BESLEME VE GÜBRELEME (SEÇ)</v>
      </c>
      <c r="K55" s="9" t="str">
        <f>K53</f>
        <v>ZF-126</v>
      </c>
      <c r="L55" s="156" t="s">
        <v>161</v>
      </c>
      <c r="M55" s="236" t="s">
        <v>162</v>
      </c>
      <c r="N55" s="3" t="s">
        <v>205</v>
      </c>
      <c r="P55" s="16" t="s">
        <v>120</v>
      </c>
      <c r="Q55" s="17" t="s">
        <v>121</v>
      </c>
      <c r="R55" s="18">
        <v>2</v>
      </c>
      <c r="S55" s="18">
        <v>2</v>
      </c>
      <c r="T55" s="18">
        <v>3</v>
      </c>
      <c r="U55" s="18">
        <v>4</v>
      </c>
      <c r="V55" s="18">
        <v>4</v>
      </c>
      <c r="W55" s="28" t="s">
        <v>47</v>
      </c>
      <c r="X55" s="3">
        <f t="shared" ref="X55:X61" si="15">COUNTIF(I$5:I$103,P55)</f>
        <v>4</v>
      </c>
      <c r="Y55" s="3">
        <f t="shared" si="3"/>
        <v>0</v>
      </c>
      <c r="AS55" s="239"/>
    </row>
    <row r="56" spans="1:45" x14ac:dyDescent="0.25">
      <c r="A56" s="346"/>
      <c r="B56" s="23"/>
      <c r="C56" s="84"/>
      <c r="D56" s="13" t="str">
        <f>D54</f>
        <v>Dr.Ö.Ü.Burak AĞIR</v>
      </c>
      <c r="E56" s="47">
        <v>1</v>
      </c>
      <c r="F56" s="11"/>
      <c r="G56" s="13" t="s">
        <v>235</v>
      </c>
      <c r="H56" s="47">
        <v>0</v>
      </c>
      <c r="I56" s="11"/>
      <c r="J56" s="153" t="str">
        <f>J54</f>
        <v>Dr. Öğr. Üyesi BEDRİYE BİLİR</v>
      </c>
      <c r="K56" s="47">
        <v>1</v>
      </c>
      <c r="L56" s="154"/>
      <c r="M56" s="237" t="s">
        <v>217</v>
      </c>
      <c r="N56" s="155">
        <v>1</v>
      </c>
      <c r="P56" s="16" t="s">
        <v>122</v>
      </c>
      <c r="Q56" s="17" t="s">
        <v>123</v>
      </c>
      <c r="R56" s="18">
        <v>2</v>
      </c>
      <c r="S56" s="18">
        <v>2</v>
      </c>
      <c r="T56" s="18">
        <v>3</v>
      </c>
      <c r="U56" s="18">
        <v>4</v>
      </c>
      <c r="V56" s="18">
        <v>4</v>
      </c>
      <c r="W56" s="28" t="s">
        <v>124</v>
      </c>
      <c r="X56" s="3">
        <f t="shared" si="15"/>
        <v>4</v>
      </c>
      <c r="Y56" s="3">
        <f t="shared" si="3"/>
        <v>0</v>
      </c>
      <c r="AS56" s="239"/>
    </row>
    <row r="57" spans="1:45" x14ac:dyDescent="0.25">
      <c r="A57" s="346"/>
      <c r="B57" s="21" t="s">
        <v>44</v>
      </c>
      <c r="C57" s="85" t="str">
        <f>$P$10</f>
        <v>BOZ101</v>
      </c>
      <c r="D57" s="95" t="str">
        <f>$Q$10</f>
        <v>TÜRK DİLİ I</v>
      </c>
      <c r="E57" s="93" t="s">
        <v>9</v>
      </c>
      <c r="F57" s="157" t="s">
        <v>117</v>
      </c>
      <c r="G57" s="158" t="s">
        <v>118</v>
      </c>
      <c r="H57" s="109" t="s">
        <v>239</v>
      </c>
      <c r="I57" s="94" t="str">
        <f>$P$70</f>
        <v>BBK323</v>
      </c>
      <c r="J57" s="255" t="str">
        <f>$Q$70</f>
        <v>BİTKİ BESLEME VE GÜBRELEME (SEÇ)</v>
      </c>
      <c r="K57" s="9" t="s">
        <v>203</v>
      </c>
      <c r="L57" s="156" t="s">
        <v>161</v>
      </c>
      <c r="M57" s="236" t="s">
        <v>162</v>
      </c>
      <c r="N57" s="3" t="s">
        <v>205</v>
      </c>
      <c r="P57" s="16" t="s">
        <v>125</v>
      </c>
      <c r="Q57" s="17" t="s">
        <v>126</v>
      </c>
      <c r="R57" s="18">
        <v>2</v>
      </c>
      <c r="S57" s="18">
        <v>0</v>
      </c>
      <c r="T57" s="18">
        <v>2</v>
      </c>
      <c r="U57" s="18">
        <v>2</v>
      </c>
      <c r="V57" s="18">
        <v>3</v>
      </c>
      <c r="W57" s="28" t="s">
        <v>127</v>
      </c>
      <c r="X57" s="3">
        <f t="shared" si="15"/>
        <v>2</v>
      </c>
      <c r="Y57" s="3">
        <f t="shared" si="3"/>
        <v>0</v>
      </c>
      <c r="AS57" s="239"/>
    </row>
    <row r="58" spans="1:45" x14ac:dyDescent="0.25">
      <c r="A58" s="346"/>
      <c r="B58" s="23"/>
      <c r="C58" s="11"/>
      <c r="D58" s="74" t="s">
        <v>193</v>
      </c>
      <c r="E58" s="12">
        <v>1</v>
      </c>
      <c r="F58" s="159"/>
      <c r="G58" s="13" t="s">
        <v>235</v>
      </c>
      <c r="H58" s="160">
        <v>0</v>
      </c>
      <c r="I58" s="11"/>
      <c r="J58" s="153" t="str">
        <f>J56</f>
        <v>Dr. Öğr. Üyesi BEDRİYE BİLİR</v>
      </c>
      <c r="K58" s="12">
        <v>0</v>
      </c>
      <c r="L58" s="156"/>
      <c r="M58" s="237" t="s">
        <v>217</v>
      </c>
      <c r="N58" s="3">
        <v>0</v>
      </c>
      <c r="P58" s="16" t="s">
        <v>128</v>
      </c>
      <c r="Q58" s="17" t="s">
        <v>129</v>
      </c>
      <c r="R58" s="18">
        <v>2</v>
      </c>
      <c r="S58" s="18">
        <v>0</v>
      </c>
      <c r="T58" s="18">
        <v>2</v>
      </c>
      <c r="U58" s="18">
        <v>2</v>
      </c>
      <c r="V58" s="18">
        <v>2</v>
      </c>
      <c r="W58" s="28" t="s">
        <v>47</v>
      </c>
      <c r="X58" s="3">
        <f t="shared" si="15"/>
        <v>2</v>
      </c>
      <c r="Y58" s="3">
        <f t="shared" si="3"/>
        <v>0</v>
      </c>
      <c r="AS58" s="239"/>
    </row>
    <row r="59" spans="1:45" x14ac:dyDescent="0.25">
      <c r="A59" s="346"/>
      <c r="B59" s="21" t="s">
        <v>49</v>
      </c>
      <c r="C59" s="44" t="str">
        <f>$P$10</f>
        <v>BOZ101</v>
      </c>
      <c r="D59" s="45" t="str">
        <f>$Q$10</f>
        <v>TÜRK DİLİ I</v>
      </c>
      <c r="E59" s="9" t="s">
        <v>9</v>
      </c>
      <c r="F59" s="161"/>
      <c r="G59" s="162"/>
      <c r="I59" s="44" t="str">
        <f t="shared" ref="I59:J59" si="16">I57</f>
        <v>BBK323</v>
      </c>
      <c r="J59" s="45" t="str">
        <f t="shared" si="16"/>
        <v>BİTKİ BESLEME VE GÜBRELEME (SEÇ)</v>
      </c>
      <c r="K59" s="9" t="str">
        <f>K57</f>
        <v>ZF-126</v>
      </c>
      <c r="L59" s="140" t="s">
        <v>161</v>
      </c>
      <c r="M59" s="163" t="s">
        <v>162</v>
      </c>
      <c r="N59" s="164" t="s">
        <v>205</v>
      </c>
      <c r="P59" s="16" t="s">
        <v>130</v>
      </c>
      <c r="Q59" s="17" t="s">
        <v>131</v>
      </c>
      <c r="R59" s="18">
        <v>2</v>
      </c>
      <c r="S59" s="18">
        <v>2</v>
      </c>
      <c r="T59" s="18">
        <v>3</v>
      </c>
      <c r="U59" s="18">
        <v>4</v>
      </c>
      <c r="V59" s="18">
        <v>4</v>
      </c>
      <c r="W59" s="28" t="s">
        <v>132</v>
      </c>
      <c r="X59" s="3">
        <f t="shared" si="15"/>
        <v>4</v>
      </c>
      <c r="Y59" s="3">
        <f t="shared" si="3"/>
        <v>0</v>
      </c>
      <c r="AS59" s="239"/>
    </row>
    <row r="60" spans="1:45" x14ac:dyDescent="0.25">
      <c r="A60" s="346"/>
      <c r="B60" s="23"/>
      <c r="C60" s="11"/>
      <c r="D60" s="74" t="s">
        <v>193</v>
      </c>
      <c r="E60" s="12">
        <v>1</v>
      </c>
      <c r="F60" s="165"/>
      <c r="G60" s="166"/>
      <c r="H60" s="167"/>
      <c r="I60" s="120"/>
      <c r="J60" s="13" t="str">
        <f>J58</f>
        <v>Dr. Öğr. Üyesi BEDRİYE BİLİR</v>
      </c>
      <c r="K60" s="47">
        <v>0</v>
      </c>
      <c r="L60" s="11"/>
      <c r="M60" s="237" t="s">
        <v>217</v>
      </c>
      <c r="N60" s="12">
        <v>0</v>
      </c>
      <c r="P60" s="16" t="s">
        <v>133</v>
      </c>
      <c r="Q60" s="41" t="s">
        <v>134</v>
      </c>
      <c r="R60" s="18">
        <v>3</v>
      </c>
      <c r="S60" s="18">
        <v>0</v>
      </c>
      <c r="T60" s="18">
        <v>3</v>
      </c>
      <c r="U60" s="18">
        <v>3</v>
      </c>
      <c r="V60" s="18">
        <v>4</v>
      </c>
      <c r="W60" s="28" t="s">
        <v>135</v>
      </c>
      <c r="X60" s="3">
        <f t="shared" si="15"/>
        <v>3</v>
      </c>
      <c r="Y60" s="3">
        <f t="shared" si="3"/>
        <v>0</v>
      </c>
    </row>
    <row r="61" spans="1:45" x14ac:dyDescent="0.25">
      <c r="A61" s="346"/>
      <c r="B61" s="21" t="s">
        <v>52</v>
      </c>
      <c r="C61" s="85"/>
      <c r="D61" s="100"/>
      <c r="E61" s="93"/>
      <c r="F61" s="156"/>
      <c r="G61" s="168"/>
      <c r="I61" s="85"/>
      <c r="J61" s="95"/>
      <c r="K61" s="110"/>
      <c r="L61" s="44" t="str">
        <f>$P$80</f>
        <v>BBK409</v>
      </c>
      <c r="M61" s="45" t="str">
        <f>$Q$80</f>
        <v>MEZUNİYET ÇALIŞMASI I</v>
      </c>
      <c r="N61" s="9" t="s">
        <v>198</v>
      </c>
      <c r="O61" s="55"/>
      <c r="P61" s="56" t="s">
        <v>136</v>
      </c>
      <c r="Q61" s="57" t="s">
        <v>137</v>
      </c>
      <c r="R61" s="56">
        <v>0</v>
      </c>
      <c r="S61" s="56">
        <v>4</v>
      </c>
      <c r="T61" s="56">
        <v>0</v>
      </c>
      <c r="U61" s="56">
        <v>4</v>
      </c>
      <c r="V61" s="56">
        <v>2</v>
      </c>
      <c r="W61" s="62" t="s">
        <v>138</v>
      </c>
      <c r="X61" s="59">
        <f t="shared" si="15"/>
        <v>4</v>
      </c>
      <c r="Y61" s="59">
        <f t="shared" si="3"/>
        <v>0</v>
      </c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</row>
    <row r="62" spans="1:45" x14ac:dyDescent="0.25">
      <c r="A62" s="346"/>
      <c r="B62" s="169"/>
      <c r="C62" s="85"/>
      <c r="D62" s="100"/>
      <c r="E62" s="93"/>
      <c r="F62" s="156"/>
      <c r="G62" s="168"/>
      <c r="I62" s="85"/>
      <c r="J62" s="95"/>
      <c r="K62" s="110"/>
      <c r="L62" s="11"/>
      <c r="M62" s="13" t="str">
        <f>$W$80</f>
        <v>Bölüm Öğretim Üyeleri</v>
      </c>
      <c r="N62" s="12">
        <v>0</v>
      </c>
      <c r="O62" s="55"/>
      <c r="P62" s="56"/>
      <c r="Q62" s="57" t="s">
        <v>96</v>
      </c>
      <c r="R62" s="56"/>
      <c r="S62" s="56"/>
      <c r="T62" s="56"/>
      <c r="U62" s="56"/>
      <c r="V62" s="56">
        <v>3</v>
      </c>
      <c r="W62" s="63"/>
      <c r="X62" s="59"/>
      <c r="Y62" s="59">
        <f t="shared" si="3"/>
        <v>0</v>
      </c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</row>
    <row r="63" spans="1:45" x14ac:dyDescent="0.25">
      <c r="A63" s="346"/>
      <c r="B63" s="21" t="s">
        <v>59</v>
      </c>
      <c r="C63" s="44"/>
      <c r="D63" s="45"/>
      <c r="E63" s="138"/>
      <c r="F63" s="140"/>
      <c r="G63" s="170"/>
      <c r="H63" s="164"/>
      <c r="I63" s="44"/>
      <c r="J63" s="45"/>
      <c r="K63" s="9"/>
      <c r="L63" s="44" t="str">
        <f>L61</f>
        <v>BBK409</v>
      </c>
      <c r="M63" s="45" t="str">
        <f>M61</f>
        <v>MEZUNİYET ÇALIŞMASI I</v>
      </c>
      <c r="N63" s="9" t="str">
        <f>N61</f>
        <v>ZF128</v>
      </c>
      <c r="O63" s="55"/>
      <c r="P63" s="56"/>
      <c r="Q63" s="57" t="s">
        <v>97</v>
      </c>
      <c r="R63" s="56"/>
      <c r="S63" s="56"/>
      <c r="T63" s="56"/>
      <c r="U63" s="56"/>
      <c r="V63" s="56">
        <v>4</v>
      </c>
      <c r="W63" s="63"/>
      <c r="X63" s="59"/>
      <c r="Y63" s="59">
        <f t="shared" si="3"/>
        <v>0</v>
      </c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</row>
    <row r="64" spans="1:45" ht="13.8" thickBot="1" x14ac:dyDescent="0.3">
      <c r="A64" s="347"/>
      <c r="B64" s="171"/>
      <c r="C64" s="11"/>
      <c r="D64" s="95"/>
      <c r="E64" s="12"/>
      <c r="F64" s="11"/>
      <c r="G64" s="74"/>
      <c r="H64" s="12"/>
      <c r="I64" s="11"/>
      <c r="J64" s="13"/>
      <c r="K64" s="12"/>
      <c r="L64" s="11"/>
      <c r="M64" s="13" t="str">
        <f>M62</f>
        <v>Bölüm Öğretim Üyeleri</v>
      </c>
      <c r="N64" s="12">
        <v>0</v>
      </c>
      <c r="O64" s="55"/>
      <c r="P64" s="56"/>
      <c r="Q64" s="57"/>
      <c r="R64" s="56"/>
      <c r="S64" s="56"/>
      <c r="T64" s="56"/>
      <c r="U64" s="56"/>
      <c r="V64" s="56"/>
      <c r="W64" s="63"/>
      <c r="X64" s="59"/>
      <c r="Y64" s="59">
        <f t="shared" si="3"/>
        <v>0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</row>
    <row r="65" spans="1:25" ht="13.8" thickTop="1" x14ac:dyDescent="0.25">
      <c r="A65" s="345" t="s">
        <v>139</v>
      </c>
      <c r="B65" s="96" t="s">
        <v>6</v>
      </c>
      <c r="C65" s="86"/>
      <c r="D65" s="87"/>
      <c r="E65" s="88"/>
      <c r="F65" s="86"/>
      <c r="G65" s="87"/>
      <c r="H65" s="88"/>
      <c r="I65" s="86" t="str">
        <f>$P$61</f>
        <v>BBK313</v>
      </c>
      <c r="J65" s="87" t="str">
        <f>$Q$61</f>
        <v>MESLEKİ UYGULAMA I</v>
      </c>
      <c r="K65" s="88" t="s">
        <v>205</v>
      </c>
      <c r="L65" s="86"/>
      <c r="M65" s="87"/>
      <c r="N65" s="88"/>
      <c r="P65" s="339" t="s">
        <v>140</v>
      </c>
      <c r="Q65" s="339"/>
      <c r="R65" s="339"/>
      <c r="S65" s="339"/>
      <c r="T65" s="339"/>
      <c r="U65" s="339"/>
      <c r="V65" s="339"/>
      <c r="W65" s="28"/>
      <c r="Y65" s="3">
        <f t="shared" si="3"/>
        <v>0</v>
      </c>
    </row>
    <row r="66" spans="1:25" x14ac:dyDescent="0.25">
      <c r="A66" s="346"/>
      <c r="B66" s="10"/>
      <c r="C66" s="85"/>
      <c r="D66" s="13"/>
      <c r="E66" s="93"/>
      <c r="F66" s="11"/>
      <c r="G66" s="13"/>
      <c r="H66" s="12"/>
      <c r="I66" s="11"/>
      <c r="J66" s="13" t="str">
        <f>$W$61</f>
        <v>Bölüm Öğretim Üyeleri</v>
      </c>
      <c r="K66" s="12">
        <v>0</v>
      </c>
      <c r="L66" s="11"/>
      <c r="M66" s="13"/>
      <c r="N66" s="12"/>
      <c r="P66" s="16" t="s">
        <v>141</v>
      </c>
      <c r="Q66" s="17" t="s">
        <v>142</v>
      </c>
      <c r="R66" s="18">
        <v>2</v>
      </c>
      <c r="S66" s="18">
        <v>0</v>
      </c>
      <c r="T66" s="18">
        <v>2</v>
      </c>
      <c r="U66" s="18">
        <v>2</v>
      </c>
      <c r="V66" s="18">
        <v>3</v>
      </c>
      <c r="W66" s="19" t="s">
        <v>132</v>
      </c>
      <c r="X66" s="3">
        <f t="shared" ref="X66:X71" si="17">COUNTIF(I$5:I$103,P66)</f>
        <v>2</v>
      </c>
      <c r="Y66" s="3">
        <f t="shared" si="3"/>
        <v>0</v>
      </c>
    </row>
    <row r="67" spans="1:25" x14ac:dyDescent="0.25">
      <c r="A67" s="346"/>
      <c r="B67" s="14" t="s">
        <v>10</v>
      </c>
      <c r="C67" s="136"/>
      <c r="D67" s="95"/>
      <c r="E67" s="138"/>
      <c r="F67" s="44"/>
      <c r="G67" s="45"/>
      <c r="H67" s="9"/>
      <c r="I67" s="44" t="str">
        <f t="shared" ref="I67:J71" si="18">I65</f>
        <v>BBK313</v>
      </c>
      <c r="J67" s="45" t="str">
        <f t="shared" si="18"/>
        <v>MESLEKİ UYGULAMA I</v>
      </c>
      <c r="K67" s="9" t="str">
        <f>K65</f>
        <v>ZF-128</v>
      </c>
      <c r="L67" s="44"/>
      <c r="M67" s="45"/>
      <c r="N67" s="9"/>
      <c r="P67" s="16" t="s">
        <v>143</v>
      </c>
      <c r="Q67" s="36" t="s">
        <v>144</v>
      </c>
      <c r="R67" s="18">
        <v>2</v>
      </c>
      <c r="S67" s="18">
        <v>0</v>
      </c>
      <c r="T67" s="18">
        <v>2</v>
      </c>
      <c r="U67" s="18">
        <v>2</v>
      </c>
      <c r="V67" s="18">
        <v>3</v>
      </c>
      <c r="W67" s="19" t="s">
        <v>145</v>
      </c>
      <c r="X67" s="3">
        <f t="shared" si="17"/>
        <v>2</v>
      </c>
      <c r="Y67" s="3">
        <f t="shared" si="3"/>
        <v>0</v>
      </c>
    </row>
    <row r="68" spans="1:25" x14ac:dyDescent="0.25">
      <c r="A68" s="346"/>
      <c r="B68" s="10"/>
      <c r="C68" s="11"/>
      <c r="D68" s="13"/>
      <c r="E68" s="47"/>
      <c r="F68" s="11"/>
      <c r="G68" s="13"/>
      <c r="H68" s="12"/>
      <c r="I68" s="11"/>
      <c r="J68" s="13" t="str">
        <f t="shared" si="18"/>
        <v>Bölüm Öğretim Üyeleri</v>
      </c>
      <c r="K68" s="47">
        <v>0</v>
      </c>
      <c r="L68" s="11"/>
      <c r="M68" s="13"/>
      <c r="N68" s="47"/>
      <c r="P68" s="16" t="s">
        <v>146</v>
      </c>
      <c r="Q68" s="36" t="s">
        <v>147</v>
      </c>
      <c r="R68" s="18">
        <v>2</v>
      </c>
      <c r="S68" s="18">
        <v>0</v>
      </c>
      <c r="T68" s="18">
        <v>2</v>
      </c>
      <c r="U68" s="18">
        <v>2</v>
      </c>
      <c r="V68" s="18">
        <v>3</v>
      </c>
      <c r="W68" s="28"/>
      <c r="X68" s="3">
        <f t="shared" si="17"/>
        <v>0</v>
      </c>
      <c r="Y68" s="3">
        <f t="shared" si="3"/>
        <v>100</v>
      </c>
    </row>
    <row r="69" spans="1:25" x14ac:dyDescent="0.25">
      <c r="A69" s="346"/>
      <c r="B69" s="14" t="s">
        <v>12</v>
      </c>
      <c r="C69" s="44"/>
      <c r="D69" s="45"/>
      <c r="E69" s="9"/>
      <c r="F69" s="22"/>
      <c r="G69" s="45"/>
      <c r="H69" s="9"/>
      <c r="I69" s="44" t="str">
        <f t="shared" si="18"/>
        <v>BBK313</v>
      </c>
      <c r="J69" s="45" t="str">
        <f t="shared" si="18"/>
        <v>MESLEKİ UYGULAMA I</v>
      </c>
      <c r="K69" s="9" t="str">
        <f>K67</f>
        <v>ZF-128</v>
      </c>
      <c r="L69" s="44"/>
      <c r="M69" s="45"/>
      <c r="N69" s="9"/>
      <c r="P69" s="16" t="s">
        <v>148</v>
      </c>
      <c r="Q69" s="36" t="s">
        <v>149</v>
      </c>
      <c r="R69" s="18">
        <v>2</v>
      </c>
      <c r="S69" s="18">
        <v>0</v>
      </c>
      <c r="T69" s="18">
        <v>2</v>
      </c>
      <c r="U69" s="18">
        <v>2</v>
      </c>
      <c r="V69" s="18">
        <v>3</v>
      </c>
      <c r="W69" s="28"/>
      <c r="X69" s="3">
        <f t="shared" si="17"/>
        <v>0</v>
      </c>
      <c r="Y69" s="3">
        <f t="shared" si="3"/>
        <v>100</v>
      </c>
    </row>
    <row r="70" spans="1:25" x14ac:dyDescent="0.25">
      <c r="A70" s="346"/>
      <c r="B70" s="10"/>
      <c r="C70" s="11"/>
      <c r="D70" s="13"/>
      <c r="E70" s="12"/>
      <c r="F70" s="321"/>
      <c r="G70" s="115"/>
      <c r="H70" s="12"/>
      <c r="I70" s="11"/>
      <c r="J70" s="13" t="str">
        <f t="shared" si="18"/>
        <v>Bölüm Öğretim Üyeleri</v>
      </c>
      <c r="K70" s="12">
        <v>0</v>
      </c>
      <c r="L70" s="11"/>
      <c r="M70" s="13"/>
      <c r="N70" s="12"/>
      <c r="P70" s="16" t="s">
        <v>150</v>
      </c>
      <c r="Q70" s="17" t="s">
        <v>151</v>
      </c>
      <c r="R70" s="18">
        <v>2</v>
      </c>
      <c r="S70" s="18">
        <v>2</v>
      </c>
      <c r="T70" s="18">
        <v>3</v>
      </c>
      <c r="U70" s="18">
        <v>4</v>
      </c>
      <c r="V70" s="18">
        <v>4</v>
      </c>
      <c r="W70" s="28" t="s">
        <v>152</v>
      </c>
      <c r="X70" s="3">
        <f t="shared" si="17"/>
        <v>4</v>
      </c>
      <c r="Y70" s="3">
        <f t="shared" si="3"/>
        <v>0</v>
      </c>
    </row>
    <row r="71" spans="1:25" x14ac:dyDescent="0.25">
      <c r="A71" s="346"/>
      <c r="B71" s="14" t="s">
        <v>24</v>
      </c>
      <c r="C71" s="44"/>
      <c r="D71" s="45"/>
      <c r="E71" s="9"/>
      <c r="F71" s="85"/>
      <c r="G71" s="95"/>
      <c r="H71" s="93"/>
      <c r="I71" s="44" t="str">
        <f t="shared" si="18"/>
        <v>BBK313</v>
      </c>
      <c r="J71" s="45" t="str">
        <f t="shared" si="18"/>
        <v>MESLEKİ UYGULAMA I</v>
      </c>
      <c r="K71" s="9" t="str">
        <f>K69</f>
        <v>ZF-128</v>
      </c>
      <c r="L71" s="85"/>
      <c r="M71" s="95"/>
      <c r="N71" s="93"/>
      <c r="P71" s="16" t="s">
        <v>153</v>
      </c>
      <c r="Q71" s="36" t="s">
        <v>154</v>
      </c>
      <c r="R71" s="18">
        <v>2</v>
      </c>
      <c r="S71" s="18">
        <v>2</v>
      </c>
      <c r="T71" s="18">
        <v>3</v>
      </c>
      <c r="U71" s="18">
        <v>4</v>
      </c>
      <c r="V71" s="18">
        <v>4</v>
      </c>
      <c r="W71" s="42" t="s">
        <v>155</v>
      </c>
      <c r="X71" s="3">
        <f t="shared" si="17"/>
        <v>0</v>
      </c>
      <c r="Y71" s="3">
        <f t="shared" si="3"/>
        <v>100</v>
      </c>
    </row>
    <row r="72" spans="1:25" ht="13.8" thickBot="1" x14ac:dyDescent="0.3">
      <c r="A72" s="346"/>
      <c r="B72" s="96"/>
      <c r="C72" s="97"/>
      <c r="D72" s="98"/>
      <c r="E72" s="253"/>
      <c r="F72" s="85"/>
      <c r="G72" s="95"/>
      <c r="H72" s="93"/>
      <c r="I72" s="101"/>
      <c r="J72" s="102" t="str">
        <f>J70</f>
        <v>Bölüm Öğretim Üyeleri</v>
      </c>
      <c r="K72" s="253">
        <v>0</v>
      </c>
      <c r="L72" s="85"/>
      <c r="M72" s="95"/>
      <c r="N72" s="93"/>
      <c r="P72" s="39"/>
      <c r="Q72" s="40" t="s">
        <v>116</v>
      </c>
      <c r="R72" s="49">
        <f>SUM(R55:R64)</f>
        <v>13</v>
      </c>
      <c r="S72" s="49">
        <f>SUM(S55:S64)</f>
        <v>10</v>
      </c>
      <c r="T72" s="49">
        <f>SUM(T55:T64)</f>
        <v>16</v>
      </c>
      <c r="U72" s="49"/>
      <c r="V72" s="49">
        <f>SUM(V55:V64)</f>
        <v>30</v>
      </c>
      <c r="W72" s="49"/>
      <c r="Y72" s="3">
        <f t="shared" si="3"/>
        <v>0</v>
      </c>
    </row>
    <row r="73" spans="1:25" ht="13.8" thickTop="1" x14ac:dyDescent="0.25">
      <c r="A73" s="346"/>
      <c r="B73" s="173" t="s">
        <v>31</v>
      </c>
      <c r="C73" s="86" t="s">
        <v>36</v>
      </c>
      <c r="D73" s="87" t="s">
        <v>37</v>
      </c>
      <c r="E73" s="93" t="s">
        <v>203</v>
      </c>
      <c r="F73" s="148" t="str">
        <f>$P$45</f>
        <v>BBK209</v>
      </c>
      <c r="G73" s="105" t="str">
        <f>$Q$45</f>
        <v>HAYVANSAL ÜRETİM (SEÇ)</v>
      </c>
      <c r="H73" s="106" t="s">
        <v>197</v>
      </c>
      <c r="I73" s="250" t="str">
        <f>$P$55</f>
        <v>BBK301</v>
      </c>
      <c r="J73" s="143" t="str">
        <f>$Q$55</f>
        <v>BÖCEK MORFOLOJİSİ VE FİZYOLOJİSİ</v>
      </c>
      <c r="K73" s="110">
        <v>1</v>
      </c>
      <c r="L73" s="72"/>
      <c r="M73" s="73"/>
      <c r="N73" s="107"/>
      <c r="P73" s="6"/>
      <c r="Q73" s="6"/>
      <c r="R73" s="15"/>
      <c r="S73" s="15"/>
      <c r="T73" s="15"/>
      <c r="U73" s="15"/>
      <c r="V73" s="15"/>
      <c r="W73" s="15"/>
      <c r="Y73" s="3">
        <f t="shared" si="3"/>
        <v>0</v>
      </c>
    </row>
    <row r="74" spans="1:25" ht="14.4" x14ac:dyDescent="0.25">
      <c r="A74" s="346"/>
      <c r="B74" s="23"/>
      <c r="C74" s="11"/>
      <c r="D74" s="13" t="s">
        <v>207</v>
      </c>
      <c r="E74" s="117">
        <v>1</v>
      </c>
      <c r="F74" s="120"/>
      <c r="G74" s="90" t="s">
        <v>184</v>
      </c>
      <c r="H74" s="117">
        <v>1</v>
      </c>
      <c r="J74" s="115" t="str">
        <f>$W$55</f>
        <v>Prof.Dr.Hasan TUNAZ</v>
      </c>
      <c r="K74" s="47" t="s">
        <v>205</v>
      </c>
      <c r="L74" s="11"/>
      <c r="M74" s="74"/>
      <c r="N74" s="12"/>
      <c r="P74" s="342" t="s">
        <v>156</v>
      </c>
      <c r="Q74" s="342"/>
      <c r="R74" s="342"/>
      <c r="S74" s="342"/>
      <c r="T74" s="342"/>
      <c r="U74" s="342"/>
      <c r="V74" s="342"/>
      <c r="W74" s="343"/>
      <c r="Y74" s="3">
        <f t="shared" si="3"/>
        <v>0</v>
      </c>
    </row>
    <row r="75" spans="1:25" x14ac:dyDescent="0.25">
      <c r="A75" s="346"/>
      <c r="B75" s="21" t="s">
        <v>39</v>
      </c>
      <c r="C75" s="44" t="s">
        <v>36</v>
      </c>
      <c r="D75" s="45" t="s">
        <v>37</v>
      </c>
      <c r="E75" s="93" t="s">
        <v>203</v>
      </c>
      <c r="F75" s="44" t="str">
        <f>F73</f>
        <v>BBK209</v>
      </c>
      <c r="G75" s="45" t="str">
        <f>G73</f>
        <v>HAYVANSAL ÜRETİM (SEÇ)</v>
      </c>
      <c r="H75" s="93" t="s">
        <v>197</v>
      </c>
      <c r="I75" s="44"/>
      <c r="J75" s="112" t="str">
        <f>$Q$55</f>
        <v>BÖCEK MORFOLOJİSİ VE FİZYOLOJİSİ</v>
      </c>
      <c r="K75" s="9">
        <v>1</v>
      </c>
      <c r="L75" s="44"/>
      <c r="M75" s="45"/>
      <c r="N75" s="9"/>
      <c r="P75" s="49" t="s">
        <v>13</v>
      </c>
      <c r="Q75" s="49" t="s">
        <v>14</v>
      </c>
      <c r="R75" s="49" t="s">
        <v>15</v>
      </c>
      <c r="S75" s="49" t="s">
        <v>16</v>
      </c>
      <c r="T75" s="49" t="s">
        <v>17</v>
      </c>
      <c r="U75" s="49"/>
      <c r="V75" s="49" t="s">
        <v>19</v>
      </c>
      <c r="W75" s="49" t="s">
        <v>20</v>
      </c>
      <c r="Y75" s="3">
        <f t="shared" ref="Y75:Y91" si="19">IF(U75=X75,0,100)</f>
        <v>0</v>
      </c>
    </row>
    <row r="76" spans="1:25" x14ac:dyDescent="0.25">
      <c r="A76" s="346"/>
      <c r="B76" s="23"/>
      <c r="C76" s="11"/>
      <c r="D76" s="13" t="s">
        <v>207</v>
      </c>
      <c r="E76" s="47">
        <v>1</v>
      </c>
      <c r="F76" s="120"/>
      <c r="G76" s="309" t="str">
        <f>G74</f>
        <v>Doç. Dr. Beyhan YETER</v>
      </c>
      <c r="H76" s="117">
        <v>1</v>
      </c>
      <c r="I76" s="24" t="str">
        <f>I73</f>
        <v>BBK301</v>
      </c>
      <c r="J76" s="143" t="str">
        <f>$W$55</f>
        <v>Prof.Dr.Hasan TUNAZ</v>
      </c>
      <c r="K76" s="47" t="str">
        <f t="shared" ref="K76" si="20">K74</f>
        <v>ZF-128</v>
      </c>
      <c r="L76" s="11"/>
      <c r="M76" s="13"/>
      <c r="N76" s="47"/>
      <c r="P76" s="16" t="s">
        <v>157</v>
      </c>
      <c r="Q76" s="17" t="s">
        <v>158</v>
      </c>
      <c r="R76" s="18">
        <v>2</v>
      </c>
      <c r="S76" s="18">
        <v>2</v>
      </c>
      <c r="T76" s="18">
        <v>3</v>
      </c>
      <c r="U76" s="18">
        <v>4</v>
      </c>
      <c r="V76" s="18">
        <v>5</v>
      </c>
      <c r="W76" s="19" t="s">
        <v>92</v>
      </c>
      <c r="X76" s="3">
        <f t="shared" ref="X76:X81" si="21">COUNTIF(L$21:L$103,P76)</f>
        <v>6</v>
      </c>
      <c r="Y76" s="3">
        <f t="shared" si="19"/>
        <v>100</v>
      </c>
    </row>
    <row r="77" spans="1:25" x14ac:dyDescent="0.25">
      <c r="A77" s="346"/>
      <c r="B77" s="235" t="s">
        <v>44</v>
      </c>
      <c r="C77" s="44" t="s">
        <v>36</v>
      </c>
      <c r="D77" s="45" t="s">
        <v>37</v>
      </c>
      <c r="E77" s="9" t="s">
        <v>203</v>
      </c>
      <c r="F77" s="44" t="str">
        <f>$P$45</f>
        <v>BBK209</v>
      </c>
      <c r="G77" s="45" t="str">
        <f>$Q$45</f>
        <v>HAYVANSAL ÜRETİM (SEÇ)</v>
      </c>
      <c r="H77" s="93" t="s">
        <v>197</v>
      </c>
      <c r="I77" s="251"/>
      <c r="J77" s="112" t="s">
        <v>185</v>
      </c>
      <c r="K77" s="252">
        <v>1</v>
      </c>
      <c r="L77" s="44"/>
      <c r="M77" s="45"/>
      <c r="N77" s="9"/>
      <c r="P77" s="16" t="s">
        <v>159</v>
      </c>
      <c r="Q77" s="17" t="s">
        <v>160</v>
      </c>
      <c r="R77" s="18">
        <v>2</v>
      </c>
      <c r="S77" s="18">
        <v>2</v>
      </c>
      <c r="T77" s="18">
        <v>3</v>
      </c>
      <c r="U77" s="18">
        <v>4</v>
      </c>
      <c r="V77" s="18">
        <v>5</v>
      </c>
      <c r="W77" s="19" t="s">
        <v>92</v>
      </c>
      <c r="X77" s="3">
        <f t="shared" si="21"/>
        <v>0</v>
      </c>
      <c r="Y77" s="3">
        <f t="shared" si="19"/>
        <v>100</v>
      </c>
    </row>
    <row r="78" spans="1:25" x14ac:dyDescent="0.25">
      <c r="A78" s="346"/>
      <c r="B78" s="23"/>
      <c r="C78" s="11"/>
      <c r="D78" s="74" t="s">
        <v>207</v>
      </c>
      <c r="E78" s="50">
        <v>0</v>
      </c>
      <c r="F78" s="120"/>
      <c r="G78" s="90" t="s">
        <v>184</v>
      </c>
      <c r="H78" s="117">
        <v>0</v>
      </c>
      <c r="I78" s="250" t="s">
        <v>143</v>
      </c>
      <c r="J78" s="326" t="s">
        <v>286</v>
      </c>
      <c r="K78" s="47" t="s">
        <v>205</v>
      </c>
      <c r="L78" s="11"/>
      <c r="M78" s="13"/>
      <c r="N78" s="12"/>
      <c r="P78" s="16" t="s">
        <v>161</v>
      </c>
      <c r="Q78" s="17" t="s">
        <v>162</v>
      </c>
      <c r="R78" s="18">
        <v>2</v>
      </c>
      <c r="S78" s="18">
        <v>2</v>
      </c>
      <c r="T78" s="18">
        <v>3</v>
      </c>
      <c r="U78" s="18">
        <v>4</v>
      </c>
      <c r="V78" s="18">
        <v>3</v>
      </c>
      <c r="W78" s="19" t="s">
        <v>163</v>
      </c>
      <c r="X78" s="3">
        <f t="shared" si="21"/>
        <v>8</v>
      </c>
      <c r="Y78" s="3">
        <f t="shared" si="19"/>
        <v>100</v>
      </c>
    </row>
    <row r="79" spans="1:25" x14ac:dyDescent="0.25">
      <c r="A79" s="346"/>
      <c r="B79" s="21" t="s">
        <v>49</v>
      </c>
      <c r="C79" s="44" t="s">
        <v>36</v>
      </c>
      <c r="D79" s="45" t="s">
        <v>37</v>
      </c>
      <c r="E79" s="9" t="s">
        <v>203</v>
      </c>
      <c r="F79" s="44" t="str">
        <f t="shared" ref="F79:G79" si="22">F77</f>
        <v>BBK209</v>
      </c>
      <c r="G79" s="45" t="str">
        <f t="shared" si="22"/>
        <v>HAYVANSAL ÜRETİM (SEÇ)</v>
      </c>
      <c r="H79" s="93" t="s">
        <v>197</v>
      </c>
      <c r="I79" s="44"/>
      <c r="J79" s="112" t="s">
        <v>185</v>
      </c>
      <c r="K79" s="164">
        <v>1</v>
      </c>
      <c r="L79" s="44"/>
      <c r="M79" s="45"/>
      <c r="N79" s="9"/>
      <c r="P79" s="16" t="s">
        <v>164</v>
      </c>
      <c r="Q79" s="17" t="s">
        <v>165</v>
      </c>
      <c r="R79" s="18">
        <v>2</v>
      </c>
      <c r="S79" s="18">
        <v>2</v>
      </c>
      <c r="T79" s="18">
        <v>3</v>
      </c>
      <c r="U79" s="18">
        <v>4</v>
      </c>
      <c r="V79" s="18">
        <v>4</v>
      </c>
      <c r="W79" s="19" t="s">
        <v>166</v>
      </c>
      <c r="X79" s="3">
        <f t="shared" si="21"/>
        <v>0</v>
      </c>
      <c r="Y79" s="3">
        <f t="shared" si="19"/>
        <v>100</v>
      </c>
    </row>
    <row r="80" spans="1:25" x14ac:dyDescent="0.25">
      <c r="A80" s="346"/>
      <c r="B80" s="23"/>
      <c r="C80" s="11"/>
      <c r="D80" s="13" t="s">
        <v>207</v>
      </c>
      <c r="E80" s="47">
        <v>0</v>
      </c>
      <c r="F80" s="120"/>
      <c r="G80" s="90" t="str">
        <f>G78</f>
        <v>Doç. Dr. Beyhan YETER</v>
      </c>
      <c r="H80" s="117">
        <v>0</v>
      </c>
      <c r="I80" s="11" t="s">
        <v>143</v>
      </c>
      <c r="J80" s="327" t="s">
        <v>286</v>
      </c>
      <c r="K80" s="47" t="s">
        <v>205</v>
      </c>
      <c r="L80" s="11"/>
      <c r="M80" s="13"/>
      <c r="N80" s="47"/>
      <c r="P80" s="16" t="s">
        <v>167</v>
      </c>
      <c r="Q80" s="17" t="s">
        <v>168</v>
      </c>
      <c r="R80" s="18">
        <v>0</v>
      </c>
      <c r="S80" s="18">
        <v>2</v>
      </c>
      <c r="T80" s="18">
        <v>0</v>
      </c>
      <c r="U80" s="18">
        <v>2</v>
      </c>
      <c r="V80" s="18">
        <v>2</v>
      </c>
      <c r="W80" s="37" t="s">
        <v>138</v>
      </c>
      <c r="X80" s="3">
        <f t="shared" si="21"/>
        <v>2</v>
      </c>
      <c r="Y80" s="3">
        <f t="shared" si="19"/>
        <v>0</v>
      </c>
    </row>
    <row r="81" spans="1:44" x14ac:dyDescent="0.25">
      <c r="A81" s="346"/>
      <c r="B81" s="21" t="s">
        <v>52</v>
      </c>
      <c r="C81" s="44"/>
      <c r="D81" s="45"/>
      <c r="E81" s="9"/>
      <c r="F81" s="44"/>
      <c r="G81" s="45"/>
      <c r="H81" s="9"/>
      <c r="I81" s="44"/>
      <c r="J81" s="328" t="s">
        <v>216</v>
      </c>
      <c r="K81" s="164"/>
      <c r="L81" s="44"/>
      <c r="M81" s="45"/>
      <c r="N81" s="9"/>
      <c r="O81" s="55"/>
      <c r="P81" s="56" t="s">
        <v>169</v>
      </c>
      <c r="Q81" s="57" t="s">
        <v>170</v>
      </c>
      <c r="R81" s="56">
        <v>0</v>
      </c>
      <c r="S81" s="56">
        <v>2</v>
      </c>
      <c r="T81" s="56">
        <v>1</v>
      </c>
      <c r="U81" s="56">
        <v>2</v>
      </c>
      <c r="V81" s="56">
        <v>2</v>
      </c>
      <c r="W81" s="58" t="s">
        <v>171</v>
      </c>
      <c r="X81" s="59">
        <f t="shared" si="21"/>
        <v>0</v>
      </c>
      <c r="Y81" s="59">
        <f t="shared" si="19"/>
        <v>100</v>
      </c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</row>
    <row r="82" spans="1:44" x14ac:dyDescent="0.25">
      <c r="A82" s="346"/>
      <c r="B82" s="23"/>
      <c r="C82" s="11"/>
      <c r="D82" s="13"/>
      <c r="E82" s="12"/>
      <c r="F82" s="120"/>
      <c r="G82" s="90"/>
      <c r="H82" s="117"/>
      <c r="I82" s="11"/>
      <c r="J82" s="13"/>
      <c r="K82" s="12"/>
      <c r="L82" s="11"/>
      <c r="M82" s="13"/>
      <c r="N82" s="12"/>
      <c r="O82" s="55"/>
      <c r="P82" s="56"/>
      <c r="Q82" s="57" t="s">
        <v>96</v>
      </c>
      <c r="R82" s="56"/>
      <c r="S82" s="56"/>
      <c r="T82" s="56"/>
      <c r="U82" s="56"/>
      <c r="V82" s="56">
        <v>3</v>
      </c>
      <c r="W82" s="61"/>
      <c r="X82" s="59"/>
      <c r="Y82" s="59">
        <f t="shared" si="19"/>
        <v>0</v>
      </c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</row>
    <row r="83" spans="1:44" x14ac:dyDescent="0.25">
      <c r="A83" s="346"/>
      <c r="B83" s="21" t="s">
        <v>59</v>
      </c>
      <c r="C83" s="44"/>
      <c r="D83" s="45"/>
      <c r="E83" s="9"/>
      <c r="F83" s="44"/>
      <c r="G83" s="45"/>
      <c r="H83" s="9"/>
      <c r="I83" s="44"/>
      <c r="J83" s="45"/>
      <c r="K83" s="9"/>
      <c r="L83" s="44"/>
      <c r="M83" s="45"/>
      <c r="N83" s="9"/>
      <c r="O83" s="55"/>
      <c r="P83" s="56"/>
      <c r="Q83" s="57" t="s">
        <v>97</v>
      </c>
      <c r="R83" s="56"/>
      <c r="S83" s="56"/>
      <c r="T83" s="56"/>
      <c r="U83" s="56"/>
      <c r="V83" s="56">
        <v>3</v>
      </c>
      <c r="W83" s="61"/>
      <c r="X83" s="59"/>
      <c r="Y83" s="59">
        <f t="shared" si="19"/>
        <v>0</v>
      </c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</row>
    <row r="84" spans="1:44" ht="13.8" thickBot="1" x14ac:dyDescent="0.3">
      <c r="A84" s="347"/>
      <c r="B84" s="126"/>
      <c r="C84" s="85"/>
      <c r="D84" s="95"/>
      <c r="E84" s="93"/>
      <c r="F84" s="85"/>
      <c r="G84" s="95"/>
      <c r="H84" s="93"/>
      <c r="I84" s="85"/>
      <c r="J84" s="95"/>
      <c r="K84" s="93"/>
      <c r="L84" s="85"/>
      <c r="M84" s="95"/>
      <c r="N84" s="93"/>
      <c r="O84" s="55"/>
      <c r="P84" s="56"/>
      <c r="Q84" s="57" t="s">
        <v>98</v>
      </c>
      <c r="R84" s="56"/>
      <c r="S84" s="56"/>
      <c r="T84" s="56"/>
      <c r="U84" s="56"/>
      <c r="V84" s="56">
        <v>3</v>
      </c>
      <c r="W84" s="61"/>
      <c r="X84" s="59"/>
      <c r="Y84" s="59">
        <f t="shared" si="19"/>
        <v>0</v>
      </c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</row>
    <row r="85" spans="1:44" ht="13.8" thickTop="1" x14ac:dyDescent="0.25">
      <c r="A85" s="337" t="s">
        <v>172</v>
      </c>
      <c r="B85" s="238" t="s">
        <v>6</v>
      </c>
      <c r="C85" s="86" t="s">
        <v>56</v>
      </c>
      <c r="D85" s="87" t="s">
        <v>57</v>
      </c>
      <c r="E85" s="88" t="s">
        <v>9</v>
      </c>
      <c r="F85" s="86"/>
      <c r="G85" s="87"/>
      <c r="H85" s="88"/>
      <c r="I85" s="86"/>
      <c r="J85" s="87"/>
      <c r="K85" s="88"/>
      <c r="L85" s="86" t="str">
        <f>$P$78</f>
        <v>BBK405</v>
      </c>
      <c r="M85" s="87" t="s">
        <v>212</v>
      </c>
      <c r="N85" s="88" t="s">
        <v>205</v>
      </c>
      <c r="P85" s="339" t="s">
        <v>173</v>
      </c>
      <c r="Q85" s="339"/>
      <c r="R85" s="339"/>
      <c r="S85" s="339"/>
      <c r="T85" s="339"/>
      <c r="U85" s="339"/>
      <c r="V85" s="339"/>
      <c r="W85" s="19"/>
      <c r="Y85" s="3">
        <f t="shared" si="19"/>
        <v>0</v>
      </c>
    </row>
    <row r="86" spans="1:44" x14ac:dyDescent="0.25">
      <c r="A86" s="338"/>
      <c r="B86" s="239"/>
      <c r="C86" s="11"/>
      <c r="D86" s="358" t="s">
        <v>288</v>
      </c>
      <c r="E86" s="117">
        <v>1</v>
      </c>
      <c r="F86" s="11"/>
      <c r="G86" s="90"/>
      <c r="H86" s="117"/>
      <c r="I86" s="11"/>
      <c r="J86" s="13"/>
      <c r="K86" s="12"/>
      <c r="L86" s="85"/>
      <c r="M86" s="95" t="s">
        <v>213</v>
      </c>
      <c r="N86" s="93">
        <v>1</v>
      </c>
      <c r="P86" s="16" t="s">
        <v>174</v>
      </c>
      <c r="Q86" s="17" t="s">
        <v>175</v>
      </c>
      <c r="R86" s="18">
        <v>2</v>
      </c>
      <c r="S86" s="18">
        <v>0</v>
      </c>
      <c r="T86" s="18">
        <v>2</v>
      </c>
      <c r="U86" s="18">
        <v>2</v>
      </c>
      <c r="V86" s="18">
        <v>3</v>
      </c>
      <c r="W86" s="19" t="s">
        <v>127</v>
      </c>
      <c r="X86" s="3">
        <f>COUNTIF(L$21:L$103,P86)</f>
        <v>2</v>
      </c>
      <c r="Y86" s="3">
        <f t="shared" si="19"/>
        <v>0</v>
      </c>
    </row>
    <row r="87" spans="1:44" x14ac:dyDescent="0.25">
      <c r="A87" s="338"/>
      <c r="B87" s="240" t="s">
        <v>10</v>
      </c>
      <c r="C87" s="44" t="s">
        <v>56</v>
      </c>
      <c r="D87" s="45" t="s">
        <v>57</v>
      </c>
      <c r="E87" s="93" t="s">
        <v>9</v>
      </c>
      <c r="F87" s="85" t="str">
        <f>$P$46</f>
        <v>BBK211</v>
      </c>
      <c r="G87" s="95" t="str">
        <f>$Q$46</f>
        <v>TARIM EKONOMİSİ VE İŞLETMECİLİĞİ (SEÇ)</v>
      </c>
      <c r="H87" s="93" t="s">
        <v>287</v>
      </c>
      <c r="I87" s="44"/>
      <c r="J87" s="45"/>
      <c r="K87" s="9"/>
      <c r="L87" s="136" t="str">
        <f>L85</f>
        <v>BBK405</v>
      </c>
      <c r="M87" s="92" t="str">
        <f>M85</f>
        <v xml:space="preserve">BİTKİ BAKTERİ HASTALIKLARI </v>
      </c>
      <c r="N87" s="138" t="str">
        <f>N85</f>
        <v>ZF-128</v>
      </c>
      <c r="P87" s="16" t="s">
        <v>176</v>
      </c>
      <c r="Q87" s="36" t="s">
        <v>177</v>
      </c>
      <c r="R87" s="18">
        <v>2</v>
      </c>
      <c r="S87" s="18">
        <v>0</v>
      </c>
      <c r="T87" s="18">
        <v>2</v>
      </c>
      <c r="U87" s="18">
        <v>2</v>
      </c>
      <c r="V87" s="18">
        <v>3</v>
      </c>
      <c r="W87" s="28"/>
      <c r="X87" s="3">
        <f>COUNTIF(L$21:L$103,P87)</f>
        <v>0</v>
      </c>
      <c r="Y87" s="3">
        <f t="shared" si="19"/>
        <v>100</v>
      </c>
    </row>
    <row r="88" spans="1:44" x14ac:dyDescent="0.25">
      <c r="A88" s="338"/>
      <c r="B88" s="299"/>
      <c r="C88" s="24"/>
      <c r="D88" s="358" t="s">
        <v>288</v>
      </c>
      <c r="E88" s="47">
        <v>1</v>
      </c>
      <c r="F88" s="11"/>
      <c r="G88" s="13" t="str">
        <f>$W$29</f>
        <v>Dr.Ö.Ü.Burak AĞIR</v>
      </c>
      <c r="H88" s="12">
        <v>1</v>
      </c>
      <c r="I88" s="11"/>
      <c r="J88" s="13"/>
      <c r="K88" s="47"/>
      <c r="L88" s="24"/>
      <c r="M88" s="13" t="s">
        <v>213</v>
      </c>
      <c r="N88" s="47">
        <v>1</v>
      </c>
      <c r="P88" s="16" t="s">
        <v>178</v>
      </c>
      <c r="Q88" s="17" t="s">
        <v>179</v>
      </c>
      <c r="R88" s="18">
        <v>2</v>
      </c>
      <c r="S88" s="18">
        <v>0</v>
      </c>
      <c r="T88" s="18">
        <v>2</v>
      </c>
      <c r="U88" s="18">
        <v>2</v>
      </c>
      <c r="V88" s="18">
        <v>3</v>
      </c>
      <c r="W88" s="19" t="s">
        <v>38</v>
      </c>
      <c r="X88" s="3">
        <f>COUNTIF(L$21:L$103,P88)</f>
        <v>0</v>
      </c>
      <c r="Y88" s="3">
        <f t="shared" si="19"/>
        <v>100</v>
      </c>
    </row>
    <row r="89" spans="1:44" x14ac:dyDescent="0.25">
      <c r="A89" s="338"/>
      <c r="B89" s="300" t="s">
        <v>12</v>
      </c>
      <c r="C89" s="22"/>
      <c r="D89" s="45"/>
      <c r="E89" s="9"/>
      <c r="F89" s="44" t="str">
        <f>F87</f>
        <v>BBK211</v>
      </c>
      <c r="G89" s="45" t="str">
        <f>G87</f>
        <v>TARIM EKONOMİSİ VE İŞLETMECİLİĞİ (SEÇ)</v>
      </c>
      <c r="H89" s="9" t="str">
        <f>H87</f>
        <v>ZF126</v>
      </c>
      <c r="I89" s="44"/>
      <c r="J89" s="45"/>
      <c r="K89" s="9"/>
      <c r="L89" s="44" t="str">
        <f>$P$78</f>
        <v>BBK405</v>
      </c>
      <c r="M89" s="45" t="s">
        <v>212</v>
      </c>
      <c r="N89" s="9" t="s">
        <v>205</v>
      </c>
      <c r="P89" s="16" t="s">
        <v>180</v>
      </c>
      <c r="Q89" s="17" t="s">
        <v>181</v>
      </c>
      <c r="R89" s="18">
        <v>2</v>
      </c>
      <c r="S89" s="18">
        <v>0</v>
      </c>
      <c r="T89" s="18">
        <v>2</v>
      </c>
      <c r="U89" s="18">
        <v>2</v>
      </c>
      <c r="V89" s="18">
        <v>3</v>
      </c>
      <c r="W89" s="28" t="s">
        <v>124</v>
      </c>
      <c r="X89" s="3">
        <f>COUNTIF(L$21:L$103,P89)</f>
        <v>2</v>
      </c>
      <c r="Y89" s="3">
        <f t="shared" si="19"/>
        <v>0</v>
      </c>
    </row>
    <row r="90" spans="1:44" x14ac:dyDescent="0.25">
      <c r="A90" s="338"/>
      <c r="B90" s="299"/>
      <c r="C90" s="24"/>
      <c r="D90" s="74"/>
      <c r="E90" s="50"/>
      <c r="F90" s="85"/>
      <c r="G90" s="95" t="str">
        <f>G88</f>
        <v>Dr.Ö.Ü.Burak AĞIR</v>
      </c>
      <c r="H90" s="110">
        <v>1</v>
      </c>
      <c r="I90" s="11"/>
      <c r="J90" s="13"/>
      <c r="K90" s="12"/>
      <c r="L90" s="11"/>
      <c r="M90" s="13" t="s">
        <v>213</v>
      </c>
      <c r="N90" s="47">
        <v>0</v>
      </c>
      <c r="P90" s="16" t="s">
        <v>182</v>
      </c>
      <c r="Q90" s="17" t="s">
        <v>183</v>
      </c>
      <c r="R90" s="18">
        <v>2</v>
      </c>
      <c r="S90" s="18">
        <v>0</v>
      </c>
      <c r="T90" s="18">
        <v>2</v>
      </c>
      <c r="U90" s="18">
        <v>2</v>
      </c>
      <c r="V90" s="18">
        <v>3</v>
      </c>
      <c r="W90" s="19" t="s">
        <v>43</v>
      </c>
      <c r="X90" s="3">
        <f>COUNTIF(L$21:L$103,P90)</f>
        <v>2</v>
      </c>
      <c r="Y90" s="3">
        <f t="shared" si="19"/>
        <v>0</v>
      </c>
    </row>
    <row r="91" spans="1:44" x14ac:dyDescent="0.25">
      <c r="A91" s="338"/>
      <c r="B91" s="300" t="s">
        <v>24</v>
      </c>
      <c r="C91" s="22"/>
      <c r="D91" s="45"/>
      <c r="E91" s="9"/>
      <c r="F91" s="111" t="str">
        <f>F89</f>
        <v>BBK211</v>
      </c>
      <c r="G91" s="112" t="str">
        <f>G89</f>
        <v>TARIM EKONOMİSİ VE İŞLETMECİLİĞİ (SEÇ)</v>
      </c>
      <c r="H91" s="113" t="str">
        <f>H89</f>
        <v>ZF126</v>
      </c>
      <c r="I91" s="44"/>
      <c r="J91" s="45"/>
      <c r="K91" s="9"/>
      <c r="L91" s="44" t="str">
        <f>L89</f>
        <v>BBK405</v>
      </c>
      <c r="M91" s="45" t="s">
        <v>212</v>
      </c>
      <c r="N91" s="9" t="str">
        <f>N89</f>
        <v>ZF-128</v>
      </c>
      <c r="P91" s="39"/>
      <c r="Q91" s="40" t="s">
        <v>116</v>
      </c>
      <c r="R91" s="49">
        <f>SUM(R76:R84)</f>
        <v>8</v>
      </c>
      <c r="S91" s="49">
        <f>SUM(S76:S84)</f>
        <v>12</v>
      </c>
      <c r="T91" s="49">
        <f>SUM(T76:T84)</f>
        <v>13</v>
      </c>
      <c r="U91" s="49"/>
      <c r="V91" s="49">
        <f>SUM(V76:V84)</f>
        <v>30</v>
      </c>
      <c r="W91" s="43"/>
      <c r="Y91" s="3">
        <f t="shared" si="19"/>
        <v>0</v>
      </c>
    </row>
    <row r="92" spans="1:44" ht="13.8" thickBot="1" x14ac:dyDescent="0.3">
      <c r="A92" s="338"/>
      <c r="B92" s="301"/>
      <c r="C92" s="24"/>
      <c r="D92" s="13"/>
      <c r="E92" s="47"/>
      <c r="F92" s="289"/>
      <c r="G92" s="290" t="str">
        <f>G90</f>
        <v>Dr.Ö.Ü.Burak AĞIR</v>
      </c>
      <c r="H92" s="291">
        <v>1</v>
      </c>
      <c r="I92" s="11"/>
      <c r="J92" s="13"/>
      <c r="K92" s="12"/>
      <c r="L92" s="11"/>
      <c r="M92" s="13" t="str">
        <f>M90</f>
        <v xml:space="preserve">Dr. Öğr. Üyesi Ceyda CEYHAN BAŞARAN </v>
      </c>
      <c r="N92" s="47">
        <v>0</v>
      </c>
    </row>
    <row r="93" spans="1:44" ht="13.8" thickTop="1" x14ac:dyDescent="0.25">
      <c r="A93" s="338"/>
      <c r="B93" s="302" t="s">
        <v>31</v>
      </c>
      <c r="C93" s="174" t="str">
        <f>$O$21</f>
        <v>BEF107</v>
      </c>
      <c r="D93" s="73" t="str">
        <f>$P$21</f>
        <v>TEMEL BİLGİ TEKNOLOJİLERİ</v>
      </c>
      <c r="E93" s="107" t="s">
        <v>9</v>
      </c>
      <c r="F93" s="85"/>
      <c r="G93" s="95"/>
      <c r="H93" s="93"/>
      <c r="I93" s="72"/>
      <c r="J93" s="73"/>
      <c r="K93" s="107"/>
      <c r="L93" s="72"/>
      <c r="M93" s="73"/>
      <c r="N93" s="107"/>
    </row>
    <row r="94" spans="1:44" x14ac:dyDescent="0.25">
      <c r="A94" s="338"/>
      <c r="B94" s="303"/>
      <c r="C94" s="175"/>
      <c r="D94" s="100" t="str">
        <f>$V$21</f>
        <v>Dr.Ö.Ü.Sait ÜSTÜN</v>
      </c>
      <c r="E94" s="93">
        <v>1</v>
      </c>
      <c r="F94" s="11"/>
      <c r="G94" s="13"/>
      <c r="H94" s="12"/>
      <c r="I94" s="11"/>
      <c r="J94" s="13"/>
      <c r="K94" s="12"/>
      <c r="L94" s="11"/>
      <c r="M94" s="74"/>
      <c r="N94" s="12"/>
    </row>
    <row r="95" spans="1:44" x14ac:dyDescent="0.25">
      <c r="A95" s="338"/>
      <c r="B95" s="241" t="s">
        <v>39</v>
      </c>
      <c r="C95" s="284" t="str">
        <f t="shared" ref="C95:E95" si="23">C93</f>
        <v>BEF107</v>
      </c>
      <c r="D95" s="92" t="str">
        <f t="shared" si="23"/>
        <v>TEMEL BİLGİ TEKNOLOJİLERİ</v>
      </c>
      <c r="E95" s="138" t="str">
        <f t="shared" si="23"/>
        <v>ZF-UZ-1</v>
      </c>
      <c r="F95" s="44"/>
      <c r="G95" s="45"/>
      <c r="H95" s="9"/>
      <c r="I95" s="85"/>
      <c r="J95" s="95"/>
      <c r="K95" s="93" t="s">
        <v>230</v>
      </c>
      <c r="L95" s="44"/>
      <c r="M95" s="45"/>
      <c r="N95" s="9"/>
    </row>
    <row r="96" spans="1:44" x14ac:dyDescent="0.25">
      <c r="A96" s="338"/>
      <c r="B96" s="304"/>
      <c r="C96" s="284"/>
      <c r="D96" s="90" t="str">
        <f>D94</f>
        <v>Dr.Ö.Ü.Sait ÜSTÜN</v>
      </c>
      <c r="E96" s="117">
        <v>1</v>
      </c>
      <c r="F96" s="11"/>
      <c r="G96" s="172"/>
      <c r="H96" s="12"/>
      <c r="I96" s="120"/>
      <c r="J96" s="95"/>
      <c r="K96" s="93"/>
      <c r="L96" s="11"/>
      <c r="M96" s="13"/>
      <c r="N96" s="47"/>
    </row>
    <row r="97" spans="1:45" x14ac:dyDescent="0.25">
      <c r="A97" s="338"/>
      <c r="B97" s="241" t="s">
        <v>44</v>
      </c>
      <c r="C97" s="298" t="str">
        <f>C95</f>
        <v>BEF107</v>
      </c>
      <c r="D97" s="95" t="str">
        <f>D95</f>
        <v>TEMEL BİLGİ TEKNOLOJİLERİ</v>
      </c>
      <c r="E97" s="277" t="str">
        <f>E95</f>
        <v>ZF-UZ-1</v>
      </c>
      <c r="F97" s="44"/>
      <c r="G97" s="45"/>
      <c r="H97" s="9"/>
      <c r="I97" s="254"/>
      <c r="J97" s="112"/>
      <c r="K97" s="252"/>
      <c r="L97" s="44"/>
      <c r="M97" s="45"/>
      <c r="N97" s="9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45" x14ac:dyDescent="0.25">
      <c r="A98" s="338"/>
      <c r="B98" s="303"/>
      <c r="C98" s="24"/>
      <c r="D98" s="279" t="str">
        <f>D96</f>
        <v>Dr.Ö.Ü.Sait ÜSTÜN</v>
      </c>
      <c r="E98" s="278">
        <v>1</v>
      </c>
      <c r="F98" s="11"/>
      <c r="G98" s="13"/>
      <c r="H98" s="12"/>
      <c r="I98" s="250"/>
      <c r="J98" s="115"/>
      <c r="K98" s="47"/>
      <c r="L98" s="11"/>
      <c r="M98" s="13"/>
      <c r="N98" s="1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45" x14ac:dyDescent="0.25">
      <c r="A99" s="338"/>
      <c r="B99" s="243" t="s">
        <v>49</v>
      </c>
      <c r="C99" s="44"/>
      <c r="D99" s="45"/>
      <c r="E99" s="104"/>
      <c r="F99" s="85"/>
      <c r="G99" s="95"/>
      <c r="H99" s="93"/>
      <c r="I99" s="85"/>
      <c r="J99" s="249"/>
      <c r="K99" s="138"/>
      <c r="L99" s="44"/>
      <c r="M99" s="45"/>
      <c r="N99" s="9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45" x14ac:dyDescent="0.25">
      <c r="A100" s="338"/>
      <c r="B100" s="242"/>
      <c r="C100" s="11"/>
      <c r="D100" s="13"/>
      <c r="E100" s="130"/>
      <c r="F100" s="85"/>
      <c r="G100" s="95"/>
      <c r="H100" s="93"/>
      <c r="I100" s="11"/>
      <c r="J100" s="95"/>
      <c r="K100" s="12"/>
      <c r="L100" s="11"/>
      <c r="M100" s="13"/>
      <c r="N100" s="110"/>
      <c r="P100" s="2"/>
      <c r="Q100" s="2"/>
      <c r="R100" s="2"/>
      <c r="S100" s="2"/>
      <c r="T100" s="2"/>
      <c r="U100" s="2"/>
      <c r="V100" s="2"/>
      <c r="W100" s="2"/>
      <c r="X100" s="2"/>
      <c r="Y100" s="2"/>
      <c r="AS100" s="239"/>
    </row>
    <row r="101" spans="1:45" x14ac:dyDescent="0.25">
      <c r="A101" s="338"/>
      <c r="B101" s="243" t="s">
        <v>52</v>
      </c>
      <c r="C101" s="44"/>
      <c r="D101" s="45"/>
      <c r="E101" s="109"/>
      <c r="F101" s="44"/>
      <c r="G101" s="45"/>
      <c r="H101" s="9"/>
      <c r="I101" s="85"/>
      <c r="J101" s="45"/>
      <c r="K101" s="9"/>
      <c r="L101" s="44"/>
      <c r="M101" s="248"/>
      <c r="N101" s="9"/>
      <c r="P101" s="2"/>
      <c r="Q101" s="2"/>
      <c r="R101" s="2"/>
      <c r="S101" s="2"/>
      <c r="T101" s="2"/>
      <c r="U101" s="2"/>
      <c r="V101" s="2"/>
      <c r="W101" s="2"/>
      <c r="X101" s="2"/>
      <c r="Y101" s="2"/>
      <c r="AS101" s="239"/>
    </row>
    <row r="102" spans="1:45" x14ac:dyDescent="0.25">
      <c r="A102" s="338"/>
      <c r="B102" s="281"/>
      <c r="C102" s="85"/>
      <c r="D102" s="95"/>
      <c r="E102" s="176"/>
      <c r="F102" s="114"/>
      <c r="G102" s="175"/>
      <c r="H102" s="117"/>
      <c r="I102" s="175"/>
      <c r="J102" s="276"/>
      <c r="K102" s="47"/>
      <c r="L102" s="85"/>
      <c r="M102" s="95"/>
      <c r="N102" s="12"/>
      <c r="P102" s="2"/>
      <c r="Q102" s="2"/>
      <c r="R102" s="2"/>
      <c r="S102" s="2"/>
      <c r="T102" s="2"/>
      <c r="U102" s="2"/>
      <c r="V102" s="2"/>
      <c r="W102" s="2"/>
      <c r="X102" s="2"/>
      <c r="Y102" s="2"/>
      <c r="AS102" s="239"/>
    </row>
    <row r="103" spans="1:45" ht="13.8" thickBot="1" x14ac:dyDescent="0.3">
      <c r="A103" s="338"/>
      <c r="B103" s="280" t="s">
        <v>59</v>
      </c>
      <c r="C103" s="244"/>
      <c r="D103" s="245"/>
      <c r="E103" s="246"/>
      <c r="F103" s="272"/>
      <c r="G103" s="274"/>
      <c r="H103" s="257"/>
      <c r="I103" s="275"/>
      <c r="J103" s="273"/>
      <c r="K103" s="258"/>
      <c r="L103" s="244"/>
      <c r="M103" s="245"/>
      <c r="N103" s="247"/>
      <c r="P103" s="2"/>
      <c r="Q103" s="2"/>
      <c r="R103" s="2"/>
      <c r="S103" s="2"/>
      <c r="T103" s="2"/>
      <c r="U103" s="2"/>
      <c r="V103" s="2"/>
      <c r="W103" s="2"/>
      <c r="X103" s="2"/>
      <c r="Y103" s="2"/>
      <c r="AS103" s="239"/>
    </row>
    <row r="104" spans="1:45" ht="12.75" hidden="1" customHeight="1" thickTop="1" x14ac:dyDescent="0.25">
      <c r="A104" s="3"/>
      <c r="B104" s="266"/>
      <c r="C104" s="267"/>
      <c r="D104" s="267"/>
      <c r="E104" s="176"/>
      <c r="F104" s="192"/>
      <c r="G104" s="193"/>
      <c r="H104" s="177"/>
      <c r="I104" s="178"/>
      <c r="J104" s="179"/>
      <c r="K104" s="219"/>
      <c r="L104" s="206"/>
      <c r="M104" s="193"/>
      <c r="N104" s="17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45" hidden="1" x14ac:dyDescent="0.25">
      <c r="A105" s="3"/>
      <c r="B105" s="96"/>
      <c r="C105" s="267"/>
      <c r="D105" s="267"/>
      <c r="E105" s="130"/>
      <c r="F105" s="180"/>
      <c r="G105" s="153"/>
      <c r="H105" s="181"/>
      <c r="I105" s="182"/>
      <c r="J105" s="183"/>
      <c r="K105" s="184"/>
      <c r="L105" s="180"/>
      <c r="M105" s="153"/>
      <c r="N105" s="18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45" hidden="1" x14ac:dyDescent="0.25">
      <c r="A106" s="260"/>
      <c r="B106" s="266"/>
      <c r="C106" s="267"/>
      <c r="D106" s="267"/>
      <c r="E106" s="261"/>
      <c r="F106" s="185"/>
      <c r="G106" s="158"/>
      <c r="H106" s="186"/>
      <c r="I106" s="178"/>
      <c r="J106" s="179"/>
      <c r="K106" s="187"/>
      <c r="L106" s="185"/>
      <c r="M106" s="158"/>
      <c r="N106" s="186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45" hidden="1" x14ac:dyDescent="0.25">
      <c r="A107" s="260"/>
      <c r="B107" s="96"/>
      <c r="C107" s="267"/>
      <c r="D107" s="267"/>
      <c r="E107" s="130"/>
      <c r="F107" s="180"/>
      <c r="G107" s="153"/>
      <c r="H107" s="188"/>
      <c r="I107" s="182"/>
      <c r="J107" s="183"/>
      <c r="K107" s="189"/>
      <c r="L107" s="180"/>
      <c r="M107" s="153"/>
      <c r="N107" s="188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45" hidden="1" x14ac:dyDescent="0.25">
      <c r="A108" s="260"/>
      <c r="B108" s="266"/>
      <c r="C108" s="267"/>
      <c r="D108" s="268"/>
      <c r="E108" s="262"/>
      <c r="F108" s="157"/>
      <c r="G108" s="158"/>
      <c r="H108" s="186"/>
      <c r="I108" s="178"/>
      <c r="J108" s="179"/>
      <c r="K108" s="187"/>
      <c r="L108" s="185"/>
      <c r="M108" s="158"/>
      <c r="N108" s="186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45" hidden="1" x14ac:dyDescent="0.25">
      <c r="A109" s="260"/>
      <c r="B109" s="96"/>
      <c r="C109" s="267"/>
      <c r="D109" s="267"/>
      <c r="E109" s="222"/>
      <c r="F109" s="192"/>
      <c r="G109" s="193"/>
      <c r="H109" s="177"/>
      <c r="I109" s="182"/>
      <c r="J109" s="183"/>
      <c r="K109" s="189"/>
      <c r="L109" s="180"/>
      <c r="M109" s="153"/>
      <c r="N109" s="18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45" hidden="1" x14ac:dyDescent="0.25">
      <c r="A110" s="260"/>
      <c r="B110" s="266"/>
      <c r="C110" s="267"/>
      <c r="D110" s="267"/>
      <c r="E110" s="263"/>
      <c r="F110" s="194"/>
      <c r="G110" s="195"/>
      <c r="H110" s="196"/>
      <c r="I110" s="157"/>
      <c r="J110" s="158"/>
      <c r="K110" s="109"/>
      <c r="L110" s="185"/>
      <c r="M110" s="158"/>
      <c r="N110" s="186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45" hidden="1" x14ac:dyDescent="0.25">
      <c r="A111" s="260"/>
      <c r="B111" s="96"/>
      <c r="C111" s="267"/>
      <c r="D111" s="267"/>
      <c r="E111" s="188"/>
      <c r="F111" s="197"/>
      <c r="G111" s="198"/>
      <c r="H111" s="199"/>
      <c r="I111" s="200"/>
      <c r="J111" s="153"/>
      <c r="K111" s="108"/>
      <c r="L111" s="180"/>
      <c r="M111" s="153"/>
      <c r="N111" s="18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45" hidden="1" x14ac:dyDescent="0.25">
      <c r="A112" s="260"/>
      <c r="B112" s="269"/>
      <c r="C112" s="267"/>
      <c r="D112" s="267"/>
      <c r="E112" s="263"/>
      <c r="F112" s="201"/>
      <c r="G112" s="202"/>
      <c r="H112" s="187"/>
      <c r="I112" s="203"/>
      <c r="J112" s="158"/>
      <c r="K112" s="109"/>
      <c r="L112" s="185"/>
      <c r="M112" s="158"/>
      <c r="N112" s="186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idden="1" x14ac:dyDescent="0.25">
      <c r="A113" s="260"/>
      <c r="B113" s="270"/>
      <c r="C113" s="267"/>
      <c r="D113" s="267"/>
      <c r="E113" s="188"/>
      <c r="F113" s="197"/>
      <c r="G113" s="198"/>
      <c r="H113" s="199"/>
      <c r="I113" s="200"/>
      <c r="J113" s="204"/>
      <c r="K113" s="191"/>
      <c r="L113" s="205"/>
      <c r="M113" s="204"/>
      <c r="N113" s="18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idden="1" x14ac:dyDescent="0.25">
      <c r="A114" s="3"/>
      <c r="B114" s="269"/>
      <c r="C114" s="267"/>
      <c r="D114" s="267"/>
      <c r="E114" s="263"/>
      <c r="F114" s="201"/>
      <c r="G114" s="202"/>
      <c r="H114" s="187"/>
      <c r="I114" s="203"/>
      <c r="J114" s="158"/>
      <c r="K114" s="109"/>
      <c r="L114" s="185"/>
      <c r="M114" s="158"/>
      <c r="N114" s="186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8" hidden="1" thickBot="1" x14ac:dyDescent="0.3">
      <c r="B115" s="270"/>
      <c r="C115" s="267"/>
      <c r="D115" s="267"/>
      <c r="E115" s="207"/>
      <c r="F115" s="197"/>
      <c r="G115" s="198"/>
      <c r="H115" s="199"/>
      <c r="I115" s="208"/>
      <c r="J115" s="209"/>
      <c r="K115" s="210"/>
      <c r="L115" s="208"/>
      <c r="M115" s="209"/>
      <c r="N115" s="21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8" hidden="1" thickTop="1" x14ac:dyDescent="0.25">
      <c r="B116" s="271"/>
      <c r="C116" s="267"/>
      <c r="D116" s="267"/>
      <c r="E116" s="264"/>
      <c r="F116" s="213"/>
      <c r="G116" s="214"/>
      <c r="H116" s="215"/>
      <c r="I116" s="216"/>
      <c r="J116" s="193"/>
      <c r="K116" s="212"/>
      <c r="L116" s="206"/>
      <c r="M116" s="193"/>
      <c r="N116" s="17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idden="1" x14ac:dyDescent="0.25">
      <c r="B117" s="169"/>
      <c r="C117" s="267"/>
      <c r="D117" s="267"/>
      <c r="E117" s="188"/>
      <c r="F117" s="217"/>
      <c r="G117" s="218"/>
      <c r="H117" s="219"/>
      <c r="I117" s="200"/>
      <c r="J117" s="204"/>
      <c r="K117" s="191"/>
      <c r="L117" s="205"/>
      <c r="M117" s="204"/>
      <c r="N117" s="18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idden="1" x14ac:dyDescent="0.25">
      <c r="B118" s="271"/>
      <c r="C118" s="267"/>
      <c r="D118" s="267"/>
      <c r="E118" s="263"/>
      <c r="F118" s="220"/>
      <c r="G118" s="195"/>
      <c r="H118" s="221"/>
      <c r="I118" s="203"/>
      <c r="J118" s="158"/>
      <c r="K118" s="190"/>
      <c r="L118" s="157"/>
      <c r="M118" s="158"/>
      <c r="N118" s="186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idden="1" x14ac:dyDescent="0.25">
      <c r="B119" s="169"/>
      <c r="C119" s="267"/>
      <c r="D119" s="267"/>
      <c r="E119" s="188"/>
      <c r="F119" s="197"/>
      <c r="G119" s="218"/>
      <c r="H119" s="199"/>
      <c r="I119" s="200"/>
      <c r="J119" s="153"/>
      <c r="K119" s="222"/>
      <c r="L119" s="205"/>
      <c r="M119" s="153"/>
      <c r="N119" s="18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idden="1" x14ac:dyDescent="0.25">
      <c r="B120" s="271"/>
      <c r="C120" s="267"/>
      <c r="D120" s="267"/>
      <c r="E120" s="263"/>
      <c r="F120" s="201"/>
      <c r="G120" s="202"/>
      <c r="H120" s="187"/>
      <c r="I120" s="203"/>
      <c r="J120" s="158"/>
      <c r="K120" s="190"/>
      <c r="L120" s="157"/>
      <c r="M120" s="158"/>
      <c r="N120" s="186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idden="1" x14ac:dyDescent="0.25">
      <c r="B121" s="169"/>
      <c r="C121" s="267"/>
      <c r="D121" s="267"/>
      <c r="E121" s="188"/>
      <c r="F121" s="197"/>
      <c r="G121" s="218"/>
      <c r="H121" s="199"/>
      <c r="I121" s="200"/>
      <c r="J121" s="153"/>
      <c r="K121" s="108"/>
      <c r="L121" s="180"/>
      <c r="M121" s="153"/>
      <c r="N121" s="18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idden="1" x14ac:dyDescent="0.25">
      <c r="B122" s="271"/>
      <c r="C122" s="267"/>
      <c r="D122" s="267"/>
      <c r="E122" s="261"/>
      <c r="F122" s="185"/>
      <c r="G122" s="158"/>
      <c r="H122" s="186"/>
      <c r="I122" s="201"/>
      <c r="J122" s="202"/>
      <c r="K122" s="187"/>
      <c r="L122" s="203"/>
      <c r="M122" s="158"/>
      <c r="N122" s="186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idden="1" x14ac:dyDescent="0.25">
      <c r="B123" s="169"/>
      <c r="C123" s="267"/>
      <c r="D123" s="267"/>
      <c r="E123" s="176"/>
      <c r="F123" s="206"/>
      <c r="G123" s="223"/>
      <c r="H123" s="177"/>
      <c r="I123" s="197"/>
      <c r="J123" s="224"/>
      <c r="K123" s="225"/>
      <c r="L123" s="216"/>
      <c r="M123" s="226"/>
      <c r="N123" s="22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hidden="1" customHeight="1" x14ac:dyDescent="0.25">
      <c r="B124" s="271"/>
      <c r="C124" s="249"/>
      <c r="D124" s="249"/>
      <c r="E124" s="252"/>
      <c r="F124" s="136"/>
      <c r="G124" s="95"/>
      <c r="H124" s="138"/>
      <c r="I124" s="201"/>
      <c r="J124" s="202"/>
      <c r="K124" s="187"/>
      <c r="L124" s="136"/>
      <c r="M124" s="95"/>
      <c r="N124" s="22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idden="1" x14ac:dyDescent="0.25">
      <c r="B125" s="169"/>
      <c r="C125" s="249"/>
      <c r="D125" s="249"/>
      <c r="E125" s="265"/>
      <c r="F125" s="24"/>
      <c r="G125" s="13"/>
      <c r="H125" s="229"/>
      <c r="I125" s="197"/>
      <c r="J125" s="224"/>
      <c r="K125" s="225"/>
      <c r="L125" s="230"/>
      <c r="M125" s="13"/>
      <c r="N125" s="229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idden="1" x14ac:dyDescent="0.25">
      <c r="B126" s="271"/>
      <c r="C126" s="249"/>
      <c r="D126" s="249"/>
      <c r="E126" s="164"/>
      <c r="F126" s="22"/>
      <c r="G126" s="45"/>
      <c r="H126" s="231"/>
      <c r="I126" s="201"/>
      <c r="J126" s="202"/>
      <c r="K126" s="187"/>
      <c r="L126" s="232"/>
      <c r="M126" s="45"/>
      <c r="N126" s="23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idden="1" x14ac:dyDescent="0.25">
      <c r="B127" s="169"/>
      <c r="C127" s="249"/>
      <c r="D127" s="249"/>
      <c r="E127" s="259"/>
      <c r="F127" s="85"/>
      <c r="G127" s="95"/>
      <c r="H127" s="228"/>
      <c r="I127" s="220"/>
      <c r="J127" s="224"/>
      <c r="K127" s="233"/>
      <c r="L127" s="234"/>
      <c r="M127" s="95"/>
      <c r="N127" s="228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idden="1" x14ac:dyDescent="0.25"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idden="1" x14ac:dyDescent="0.25"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idden="1" x14ac:dyDescent="0.25"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idden="1" x14ac:dyDescent="0.25"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idden="1" x14ac:dyDescent="0.25"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idden="1" x14ac:dyDescent="0.25"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idden="1" x14ac:dyDescent="0.25"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idden="1" x14ac:dyDescent="0.25"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idden="1" x14ac:dyDescent="0.25"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idden="1" x14ac:dyDescent="0.25"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idden="1" x14ac:dyDescent="0.25"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idden="1" x14ac:dyDescent="0.25"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idden="1" x14ac:dyDescent="0.25"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idden="1" x14ac:dyDescent="0.25"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6.2" customHeight="1" thickTop="1" x14ac:dyDescent="0.25">
      <c r="A142" s="351" t="s">
        <v>172</v>
      </c>
      <c r="B142" s="238" t="s">
        <v>6</v>
      </c>
      <c r="C142" s="86"/>
      <c r="D142" s="87"/>
      <c r="E142" s="88"/>
      <c r="F142" s="86"/>
      <c r="G142" s="87"/>
      <c r="H142" s="88"/>
      <c r="I142" s="254" t="s">
        <v>188</v>
      </c>
      <c r="J142" s="282" t="s">
        <v>189</v>
      </c>
      <c r="K142" s="9" t="s">
        <v>9</v>
      </c>
      <c r="L142" s="86"/>
      <c r="M142" s="87"/>
      <c r="N142" s="88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customHeight="1" x14ac:dyDescent="0.25">
      <c r="A143" s="352"/>
      <c r="B143" s="239"/>
      <c r="C143" s="11"/>
      <c r="D143" s="13"/>
      <c r="E143" s="117"/>
      <c r="F143" s="11"/>
      <c r="G143" s="13"/>
      <c r="H143" s="12"/>
      <c r="I143" s="250"/>
      <c r="J143" s="24" t="s">
        <v>218</v>
      </c>
      <c r="K143" s="12">
        <v>1</v>
      </c>
      <c r="L143" s="85"/>
      <c r="M143" s="95"/>
      <c r="N143" s="9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thickBot="1" x14ac:dyDescent="0.3">
      <c r="A144" s="352"/>
      <c r="B144" s="240" t="s">
        <v>10</v>
      </c>
      <c r="C144" s="44"/>
      <c r="D144" s="95"/>
      <c r="E144" s="93"/>
      <c r="F144" s="44"/>
      <c r="G144" s="95"/>
      <c r="H144" s="9"/>
      <c r="I144" s="254" t="s">
        <v>188</v>
      </c>
      <c r="J144" s="282" t="s">
        <v>189</v>
      </c>
      <c r="K144" s="9" t="s">
        <v>9</v>
      </c>
      <c r="L144" s="136"/>
      <c r="M144" s="92"/>
      <c r="N144" s="138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8" thickTop="1" x14ac:dyDescent="0.25">
      <c r="A145" s="352"/>
      <c r="B145" s="306"/>
      <c r="C145" s="24"/>
      <c r="D145" s="13"/>
      <c r="E145" s="47"/>
      <c r="F145" s="120"/>
      <c r="G145" s="90"/>
      <c r="H145" s="117"/>
      <c r="I145" s="250"/>
      <c r="J145" s="311" t="s">
        <v>218</v>
      </c>
      <c r="K145" s="12">
        <v>1</v>
      </c>
      <c r="L145" s="24"/>
      <c r="M145" s="13"/>
      <c r="N145" s="47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5">
      <c r="A146" s="352"/>
      <c r="B146" s="300" t="s">
        <v>221</v>
      </c>
      <c r="C146" s="22"/>
      <c r="D146" s="45"/>
      <c r="E146" s="9"/>
      <c r="F146" s="44"/>
      <c r="G146" s="45"/>
      <c r="H146" s="9"/>
      <c r="I146" s="254" t="s">
        <v>191</v>
      </c>
      <c r="J146" s="95" t="s">
        <v>219</v>
      </c>
      <c r="K146" s="9" t="s">
        <v>9</v>
      </c>
      <c r="L146" s="44"/>
      <c r="M146" s="45"/>
      <c r="N146" s="9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5">
      <c r="A147" s="352"/>
      <c r="B147" s="299"/>
      <c r="C147" s="24"/>
      <c r="D147" s="74"/>
      <c r="E147" s="50"/>
      <c r="F147" s="11"/>
      <c r="G147" s="13"/>
      <c r="H147" s="12"/>
      <c r="I147" s="11"/>
      <c r="J147" s="13" t="s">
        <v>220</v>
      </c>
      <c r="K147" s="12">
        <v>1</v>
      </c>
      <c r="L147" s="11"/>
      <c r="M147" s="13"/>
      <c r="N147" s="47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5">
      <c r="A148" s="352"/>
      <c r="B148" s="300" t="s">
        <v>222</v>
      </c>
      <c r="C148" s="22"/>
      <c r="D148" s="45"/>
      <c r="E148" s="9"/>
      <c r="F148" s="44"/>
      <c r="G148" s="45"/>
      <c r="H148" s="9"/>
      <c r="I148" s="254" t="s">
        <v>191</v>
      </c>
      <c r="J148" s="45" t="s">
        <v>219</v>
      </c>
      <c r="K148" s="9" t="s">
        <v>9</v>
      </c>
      <c r="L148" s="44"/>
      <c r="M148" s="45"/>
      <c r="N148" s="9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8" thickBot="1" x14ac:dyDescent="0.3">
      <c r="A149" s="352"/>
      <c r="B149" s="300"/>
      <c r="C149" s="24"/>
      <c r="D149" s="13"/>
      <c r="E149" s="47"/>
      <c r="F149" s="101"/>
      <c r="G149" s="102"/>
      <c r="H149" s="99"/>
      <c r="I149" s="101"/>
      <c r="J149" s="102" t="s">
        <v>220</v>
      </c>
      <c r="K149" s="253">
        <v>1</v>
      </c>
      <c r="L149" s="101"/>
      <c r="M149" s="13"/>
      <c r="N149" s="4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8" thickTop="1" x14ac:dyDescent="0.25">
      <c r="A150" s="352"/>
      <c r="B150" s="302" t="s">
        <v>31</v>
      </c>
      <c r="C150" s="174"/>
      <c r="D150" s="73"/>
      <c r="E150" s="107"/>
      <c r="F150" s="284" t="s">
        <v>223</v>
      </c>
      <c r="G150" s="95" t="s">
        <v>224</v>
      </c>
      <c r="H150" s="9" t="s">
        <v>9</v>
      </c>
      <c r="I150" s="85"/>
      <c r="J150" s="95"/>
      <c r="K150" s="93"/>
      <c r="L150" s="85"/>
      <c r="M150" s="73"/>
      <c r="N150" s="107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5">
      <c r="A151" s="352"/>
      <c r="B151" s="303"/>
      <c r="C151" s="175"/>
      <c r="D151" s="100"/>
      <c r="E151" s="117"/>
      <c r="F151" s="285"/>
      <c r="G151" s="283" t="s">
        <v>225</v>
      </c>
      <c r="H151" s="12">
        <v>1</v>
      </c>
      <c r="I151" s="11"/>
      <c r="J151" s="13"/>
      <c r="K151" s="12"/>
      <c r="L151" s="11"/>
      <c r="M151" s="74"/>
      <c r="N151" s="1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5">
      <c r="A152" s="352"/>
      <c r="B152" s="241" t="s">
        <v>39</v>
      </c>
      <c r="C152" s="284"/>
      <c r="D152" s="92"/>
      <c r="E152" s="138"/>
      <c r="F152" s="85" t="s">
        <v>223</v>
      </c>
      <c r="G152" s="95" t="s">
        <v>224</v>
      </c>
      <c r="H152" s="9" t="s">
        <v>9</v>
      </c>
      <c r="I152" s="85"/>
      <c r="J152" s="95"/>
      <c r="K152" s="93"/>
      <c r="L152" s="44"/>
      <c r="M152" s="45"/>
      <c r="N152" s="9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8" thickBot="1" x14ac:dyDescent="0.3">
      <c r="A153" s="352"/>
      <c r="B153" s="307"/>
      <c r="C153" s="284"/>
      <c r="D153" s="90"/>
      <c r="E153" s="117"/>
      <c r="F153" s="11"/>
      <c r="G153" s="13" t="s">
        <v>225</v>
      </c>
      <c r="H153" s="12">
        <v>1</v>
      </c>
      <c r="I153" s="120"/>
      <c r="J153" s="95"/>
      <c r="K153" s="93"/>
      <c r="L153" s="11"/>
      <c r="M153" s="13"/>
      <c r="N153" s="47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8" thickTop="1" x14ac:dyDescent="0.25">
      <c r="A154" s="352"/>
      <c r="B154" s="305" t="s">
        <v>228</v>
      </c>
      <c r="C154" s="136"/>
      <c r="D154" s="95"/>
      <c r="E154" s="277"/>
      <c r="F154" s="44" t="s">
        <v>190</v>
      </c>
      <c r="G154" s="45" t="s">
        <v>226</v>
      </c>
      <c r="H154" s="9" t="s">
        <v>9</v>
      </c>
      <c r="I154" s="254"/>
      <c r="J154" s="112"/>
      <c r="K154" s="252"/>
      <c r="L154" s="44"/>
      <c r="M154" s="45"/>
      <c r="N154" s="9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5">
      <c r="A155" s="352"/>
      <c r="B155" s="242"/>
      <c r="C155" s="11"/>
      <c r="D155" s="279"/>
      <c r="E155" s="278"/>
      <c r="F155" s="11"/>
      <c r="G155" s="13" t="s">
        <v>227</v>
      </c>
      <c r="H155" s="12">
        <v>1</v>
      </c>
      <c r="I155" s="250"/>
      <c r="J155" s="115"/>
      <c r="K155" s="47"/>
      <c r="L155" s="11"/>
      <c r="M155" s="13"/>
      <c r="N155" s="1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5">
      <c r="A156" s="352"/>
      <c r="B156" s="243" t="s">
        <v>229</v>
      </c>
      <c r="C156" s="44"/>
      <c r="D156" s="45"/>
      <c r="E156" s="104"/>
      <c r="F156" s="44" t="s">
        <v>190</v>
      </c>
      <c r="G156" s="45" t="s">
        <v>226</v>
      </c>
      <c r="H156" s="9" t="s">
        <v>9</v>
      </c>
      <c r="I156" s="85"/>
      <c r="J156" s="249"/>
      <c r="K156" s="138"/>
      <c r="L156" s="44"/>
      <c r="M156" s="45"/>
      <c r="N156" s="9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5">
      <c r="A157" s="352"/>
      <c r="B157" s="242"/>
      <c r="C157" s="11"/>
      <c r="D157" s="13"/>
      <c r="E157" s="130"/>
      <c r="F157" s="11"/>
      <c r="G157" s="13" t="s">
        <v>227</v>
      </c>
      <c r="H157" s="12">
        <v>1</v>
      </c>
      <c r="I157" s="11"/>
      <c r="J157" s="95"/>
      <c r="K157" s="12"/>
      <c r="L157" s="11"/>
      <c r="M157" s="13"/>
      <c r="N157" s="110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5">
      <c r="A158" s="352"/>
      <c r="B158" s="243" t="s">
        <v>52</v>
      </c>
      <c r="C158" s="44"/>
      <c r="D158" s="45"/>
      <c r="E158" s="109"/>
      <c r="F158" s="44"/>
      <c r="G158" s="45"/>
      <c r="H158" s="9"/>
      <c r="I158" s="85"/>
      <c r="J158" s="45"/>
      <c r="K158" s="9"/>
      <c r="L158" s="44"/>
      <c r="M158" s="248"/>
      <c r="N158" s="9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5">
      <c r="A159" s="352"/>
      <c r="B159" s="281"/>
      <c r="C159" s="85"/>
      <c r="D159" s="95"/>
      <c r="E159" s="176"/>
      <c r="F159" s="114"/>
      <c r="G159" s="175"/>
      <c r="H159" s="117"/>
      <c r="I159" s="175"/>
      <c r="J159" s="276"/>
      <c r="K159" s="47"/>
      <c r="L159" s="85"/>
      <c r="M159" s="95"/>
      <c r="N159" s="1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8" thickBot="1" x14ac:dyDescent="0.3">
      <c r="A160" s="352"/>
      <c r="B160" s="280" t="s">
        <v>59</v>
      </c>
      <c r="C160" s="244"/>
      <c r="D160" s="245"/>
      <c r="E160" s="246"/>
      <c r="F160" s="272"/>
      <c r="G160" s="274"/>
      <c r="H160" s="257"/>
      <c r="I160" s="275"/>
      <c r="J160" s="273"/>
      <c r="K160" s="258"/>
      <c r="L160" s="244"/>
      <c r="M160" s="245"/>
      <c r="N160" s="247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4" thickTop="1" thickBot="1" x14ac:dyDescent="0.3">
      <c r="A161" s="35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5"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5"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5"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5"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5"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5"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5"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5"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5"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5"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5"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5"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5"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5"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5:25" x14ac:dyDescent="0.25"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5:25" x14ac:dyDescent="0.25"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5:25" x14ac:dyDescent="0.25"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5:25" x14ac:dyDescent="0.25"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5:25" x14ac:dyDescent="0.25"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5:25" x14ac:dyDescent="0.25"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5:25" x14ac:dyDescent="0.25"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5:25" ht="12.75" customHeight="1" x14ac:dyDescent="0.25"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5:25" x14ac:dyDescent="0.25"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5:25" x14ac:dyDescent="0.25"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5:25" x14ac:dyDescent="0.25"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5:25" x14ac:dyDescent="0.25"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5:25" x14ac:dyDescent="0.25"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5:25" x14ac:dyDescent="0.25"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5:25" x14ac:dyDescent="0.25"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5:25" x14ac:dyDescent="0.25">
      <c r="O192" s="2"/>
      <c r="X192" s="2"/>
      <c r="Y192" s="2"/>
    </row>
    <row r="193" spans="15:25" x14ac:dyDescent="0.25">
      <c r="O193" s="2"/>
      <c r="X193" s="2"/>
      <c r="Y193" s="2"/>
    </row>
    <row r="194" spans="15:25" x14ac:dyDescent="0.25">
      <c r="X194" s="2"/>
      <c r="Y194" s="2"/>
    </row>
    <row r="195" spans="15:25" x14ac:dyDescent="0.25">
      <c r="X195" s="2"/>
      <c r="Y195" s="2"/>
    </row>
    <row r="196" spans="15:25" x14ac:dyDescent="0.25">
      <c r="X196" s="2"/>
      <c r="Y196" s="2"/>
    </row>
    <row r="197" spans="15:25" x14ac:dyDescent="0.25">
      <c r="X197" s="2"/>
      <c r="Y197" s="2"/>
    </row>
    <row r="198" spans="15:25" x14ac:dyDescent="0.25">
      <c r="X198" s="2"/>
      <c r="Y198" s="2"/>
    </row>
    <row r="199" spans="15:25" x14ac:dyDescent="0.25">
      <c r="X199" s="2"/>
      <c r="Y199" s="2"/>
    </row>
    <row r="200" spans="15:25" x14ac:dyDescent="0.25">
      <c r="X200" s="2"/>
      <c r="Y200" s="2"/>
    </row>
    <row r="201" spans="15:25" x14ac:dyDescent="0.25">
      <c r="X201" s="2"/>
      <c r="Y201" s="2"/>
    </row>
    <row r="202" spans="15:25" x14ac:dyDescent="0.25"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5:25" x14ac:dyDescent="0.25"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5:25" ht="12.75" customHeight="1" x14ac:dyDescent="0.25">
      <c r="O204" s="2"/>
      <c r="X204" s="2"/>
      <c r="Y204" s="2"/>
    </row>
    <row r="205" spans="15:25" x14ac:dyDescent="0.25">
      <c r="O205" s="2"/>
      <c r="X205" s="2"/>
      <c r="Y205" s="2"/>
    </row>
    <row r="206" spans="15:25" x14ac:dyDescent="0.25">
      <c r="O206" s="2"/>
      <c r="X206" s="2"/>
      <c r="Y206" s="2"/>
    </row>
    <row r="207" spans="15:25" x14ac:dyDescent="0.25">
      <c r="O207" s="2"/>
      <c r="X207" s="2"/>
      <c r="Y207" s="2"/>
    </row>
    <row r="208" spans="15:25" x14ac:dyDescent="0.25"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5:25" x14ac:dyDescent="0.25"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5:25" x14ac:dyDescent="0.25"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5:25" x14ac:dyDescent="0.25"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5:25" x14ac:dyDescent="0.25"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5:25" x14ac:dyDescent="0.25"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5:25" x14ac:dyDescent="0.25"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5:25" x14ac:dyDescent="0.25"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5:25" x14ac:dyDescent="0.25"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5:25" x14ac:dyDescent="0.25"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5:25" x14ac:dyDescent="0.25"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5:25" x14ac:dyDescent="0.25"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5:25" x14ac:dyDescent="0.25"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5:25" x14ac:dyDescent="0.25"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5:25" x14ac:dyDescent="0.25"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5:25" x14ac:dyDescent="0.25"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5:25" x14ac:dyDescent="0.25"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5:25" x14ac:dyDescent="0.25"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5:25" x14ac:dyDescent="0.25"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5:25" x14ac:dyDescent="0.25"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5:25" x14ac:dyDescent="0.25"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5:25" x14ac:dyDescent="0.25"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5:25" x14ac:dyDescent="0.25"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5:25" x14ac:dyDescent="0.25"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5:25" x14ac:dyDescent="0.25"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5:25" x14ac:dyDescent="0.25"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5:25" x14ac:dyDescent="0.25"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5:25" x14ac:dyDescent="0.25"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5:25" x14ac:dyDescent="0.25"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5:25" x14ac:dyDescent="0.25"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5:25" x14ac:dyDescent="0.25"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</sheetData>
  <mergeCells count="21">
    <mergeCell ref="A142:A161"/>
    <mergeCell ref="B2:C2"/>
    <mergeCell ref="C4:E4"/>
    <mergeCell ref="F4:H4"/>
    <mergeCell ref="I4:K4"/>
    <mergeCell ref="L4:N4"/>
    <mergeCell ref="A85:A103"/>
    <mergeCell ref="P85:V85"/>
    <mergeCell ref="P5:W5"/>
    <mergeCell ref="P6:W6"/>
    <mergeCell ref="P8:W8"/>
    <mergeCell ref="P20:V20"/>
    <mergeCell ref="A25:A44"/>
    <mergeCell ref="P33:W33"/>
    <mergeCell ref="P43:V43"/>
    <mergeCell ref="A5:A24"/>
    <mergeCell ref="A45:A64"/>
    <mergeCell ref="P53:W53"/>
    <mergeCell ref="A65:A84"/>
    <mergeCell ref="P65:V65"/>
    <mergeCell ref="P74:W74"/>
  </mergeCells>
  <phoneticPr fontId="10" type="noConversion"/>
  <conditionalFormatting sqref="Y10:Y20 Y25:Y91 X21:X24">
    <cfRule type="colorScale" priority="3">
      <colorScale>
        <cfvo type="min"/>
        <cfvo type="max"/>
        <color rgb="FFFF7128"/>
        <color rgb="FFFFEF9C"/>
      </colorScale>
    </cfRule>
    <cfRule type="colorScale" priority="4">
      <colorScale>
        <cfvo type="num" val="50"/>
        <cfvo type="max"/>
        <color rgb="FFFF0000"/>
        <color rgb="FFFFEF9C"/>
      </colorScale>
    </cfRule>
  </conditionalFormatting>
  <pageMargins left="0.23622047244094491" right="0" top="0.74803149606299213" bottom="0.74803149606299213" header="0.31496062992125984" footer="0.31496062992125984"/>
  <pageSetup paperSize="9" scale="34" fitToHeight="0" orientation="portrait" r:id="rId1"/>
  <colBreaks count="1" manualBreakCount="1">
    <brk id="44" max="1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24AA-AEA9-4997-97FA-7436A3DA66FD}">
  <dimension ref="A4:X107"/>
  <sheetViews>
    <sheetView topLeftCell="A73" workbookViewId="0">
      <selection activeCell="F8" sqref="F8"/>
    </sheetView>
  </sheetViews>
  <sheetFormatPr defaultRowHeight="14.4" x14ac:dyDescent="0.3"/>
  <cols>
    <col min="5" max="5" width="10.44140625" bestFit="1" customWidth="1"/>
    <col min="6" max="6" width="12.88671875" bestFit="1" customWidth="1"/>
  </cols>
  <sheetData>
    <row r="4" spans="1:9" x14ac:dyDescent="0.3">
      <c r="A4" s="312" t="s">
        <v>240</v>
      </c>
      <c r="B4" s="312" t="s">
        <v>241</v>
      </c>
      <c r="C4" s="312" t="s">
        <v>242</v>
      </c>
      <c r="D4" s="312" t="s">
        <v>243</v>
      </c>
      <c r="E4" s="312" t="s">
        <v>244</v>
      </c>
      <c r="F4" s="312" t="s">
        <v>245</v>
      </c>
      <c r="G4" s="312" t="s">
        <v>246</v>
      </c>
      <c r="H4" s="312" t="s">
        <v>247</v>
      </c>
      <c r="I4" s="312" t="s">
        <v>248</v>
      </c>
    </row>
    <row r="5" spans="1:9" x14ac:dyDescent="0.3">
      <c r="A5" s="313">
        <v>1</v>
      </c>
      <c r="B5" s="313" t="s">
        <v>32</v>
      </c>
      <c r="C5" s="313">
        <v>0</v>
      </c>
      <c r="D5" s="314">
        <v>0.54166666666666663</v>
      </c>
      <c r="E5" s="314">
        <v>0.57291666666666663</v>
      </c>
      <c r="F5" s="313" t="s">
        <v>249</v>
      </c>
      <c r="G5" s="313">
        <v>0</v>
      </c>
      <c r="H5" s="313">
        <v>1</v>
      </c>
      <c r="I5" s="313">
        <v>0</v>
      </c>
    </row>
    <row r="6" spans="1:9" x14ac:dyDescent="0.3">
      <c r="A6" s="313">
        <v>1</v>
      </c>
      <c r="B6" s="313" t="s">
        <v>32</v>
      </c>
      <c r="C6" s="313">
        <v>0</v>
      </c>
      <c r="D6" s="314">
        <v>0.58333333333333337</v>
      </c>
      <c r="E6" s="314">
        <v>0.61458333333333337</v>
      </c>
      <c r="F6" s="313" t="s">
        <v>249</v>
      </c>
      <c r="G6" s="313">
        <v>0</v>
      </c>
      <c r="H6" s="313">
        <v>1</v>
      </c>
      <c r="I6" s="313">
        <v>0</v>
      </c>
    </row>
    <row r="7" spans="1:9" x14ac:dyDescent="0.3">
      <c r="A7" s="313">
        <v>1</v>
      </c>
      <c r="B7" s="313" t="s">
        <v>32</v>
      </c>
      <c r="C7" s="313">
        <v>0</v>
      </c>
      <c r="D7" s="314">
        <v>0.625</v>
      </c>
      <c r="E7" s="314">
        <v>0.65625</v>
      </c>
      <c r="F7" s="313" t="s">
        <v>249</v>
      </c>
      <c r="G7" s="313">
        <v>0</v>
      </c>
      <c r="H7" s="313">
        <v>1</v>
      </c>
      <c r="I7" s="313">
        <v>0</v>
      </c>
    </row>
    <row r="8" spans="1:9" x14ac:dyDescent="0.3">
      <c r="A8" s="313">
        <v>1</v>
      </c>
      <c r="B8" s="313" t="s">
        <v>77</v>
      </c>
      <c r="C8" s="313">
        <v>1</v>
      </c>
      <c r="D8" s="314">
        <v>0.34375</v>
      </c>
      <c r="E8" s="314">
        <v>0.41666666666666669</v>
      </c>
      <c r="F8" s="313" t="s">
        <v>9</v>
      </c>
      <c r="G8" s="313">
        <v>0</v>
      </c>
      <c r="H8" s="313">
        <v>1</v>
      </c>
      <c r="I8" s="313">
        <v>1</v>
      </c>
    </row>
    <row r="9" spans="1:9" x14ac:dyDescent="0.3">
      <c r="A9" s="313">
        <v>1</v>
      </c>
      <c r="B9" s="313" t="s">
        <v>45</v>
      </c>
      <c r="C9" s="313">
        <v>1</v>
      </c>
      <c r="D9" s="314">
        <v>0.42708333333333331</v>
      </c>
      <c r="E9" s="314">
        <v>0.5</v>
      </c>
      <c r="F9" s="313" t="s">
        <v>250</v>
      </c>
      <c r="G9" s="313">
        <v>0</v>
      </c>
      <c r="H9" s="313">
        <v>0</v>
      </c>
      <c r="I9" s="313">
        <v>0</v>
      </c>
    </row>
    <row r="10" spans="1:9" x14ac:dyDescent="0.3">
      <c r="A10" s="313">
        <v>1</v>
      </c>
      <c r="B10" s="313" t="s">
        <v>41</v>
      </c>
      <c r="C10" s="313">
        <v>1</v>
      </c>
      <c r="D10" s="314">
        <v>0.54166666666666663</v>
      </c>
      <c r="E10" s="314">
        <v>0.61458333333333337</v>
      </c>
      <c r="F10" s="313" t="s">
        <v>250</v>
      </c>
      <c r="G10" s="313">
        <v>0</v>
      </c>
      <c r="H10" s="313">
        <v>0</v>
      </c>
      <c r="I10" s="313">
        <v>0</v>
      </c>
    </row>
    <row r="11" spans="1:9" x14ac:dyDescent="0.3">
      <c r="A11" s="313">
        <v>1</v>
      </c>
      <c r="B11" s="313" t="s">
        <v>41</v>
      </c>
      <c r="C11" s="313">
        <v>1</v>
      </c>
      <c r="D11" s="314">
        <v>0.625</v>
      </c>
      <c r="E11" s="314">
        <v>0.69791666666666663</v>
      </c>
      <c r="F11" s="313" t="s">
        <v>250</v>
      </c>
      <c r="G11" s="313">
        <v>1</v>
      </c>
      <c r="H11" s="313">
        <v>0</v>
      </c>
      <c r="I11" s="313">
        <v>0</v>
      </c>
    </row>
    <row r="12" spans="1:9" x14ac:dyDescent="0.3">
      <c r="A12" s="313">
        <v>1</v>
      </c>
      <c r="B12" s="313" t="s">
        <v>56</v>
      </c>
      <c r="C12" s="313">
        <v>1</v>
      </c>
      <c r="D12" s="314">
        <v>0.70833333333333337</v>
      </c>
      <c r="E12" s="314">
        <v>0.78125</v>
      </c>
      <c r="F12" s="313" t="s">
        <v>9</v>
      </c>
      <c r="G12" s="313">
        <v>0</v>
      </c>
      <c r="H12" s="313">
        <v>1</v>
      </c>
      <c r="I12" s="313">
        <v>1</v>
      </c>
    </row>
    <row r="13" spans="1:9" x14ac:dyDescent="0.3">
      <c r="A13" s="313">
        <v>1</v>
      </c>
      <c r="B13" s="313" t="s">
        <v>25</v>
      </c>
      <c r="C13" s="313">
        <v>2</v>
      </c>
      <c r="D13" s="314">
        <v>0.34375</v>
      </c>
      <c r="E13" s="314">
        <v>0.375</v>
      </c>
      <c r="F13" s="313" t="s">
        <v>9</v>
      </c>
      <c r="G13" s="313">
        <v>0</v>
      </c>
      <c r="H13" s="313">
        <v>1</v>
      </c>
      <c r="I13" s="313">
        <v>1</v>
      </c>
    </row>
    <row r="14" spans="1:9" x14ac:dyDescent="0.3">
      <c r="A14" s="313">
        <v>1</v>
      </c>
      <c r="B14" s="313" t="s">
        <v>25</v>
      </c>
      <c r="C14" s="313">
        <v>2</v>
      </c>
      <c r="D14" s="314">
        <v>0.38541666666666669</v>
      </c>
      <c r="E14" s="314">
        <v>0.41666666666666669</v>
      </c>
      <c r="F14" s="313" t="s">
        <v>9</v>
      </c>
      <c r="G14" s="313">
        <v>0</v>
      </c>
      <c r="H14" s="313">
        <v>1</v>
      </c>
      <c r="I14" s="313">
        <v>1</v>
      </c>
    </row>
    <row r="15" spans="1:9" x14ac:dyDescent="0.3">
      <c r="A15" s="313">
        <v>1</v>
      </c>
      <c r="B15" s="313" t="s">
        <v>28</v>
      </c>
      <c r="C15" s="313">
        <v>2</v>
      </c>
      <c r="D15" s="314">
        <v>0.42708333333333331</v>
      </c>
      <c r="E15" s="314">
        <v>0.45833333333333331</v>
      </c>
      <c r="F15" s="313" t="s">
        <v>9</v>
      </c>
      <c r="G15" s="313">
        <v>0</v>
      </c>
      <c r="H15" s="313">
        <v>1</v>
      </c>
      <c r="I15" s="313">
        <v>1</v>
      </c>
    </row>
    <row r="16" spans="1:9" x14ac:dyDescent="0.3">
      <c r="A16" s="313">
        <v>1</v>
      </c>
      <c r="B16" s="313" t="s">
        <v>28</v>
      </c>
      <c r="C16" s="313">
        <v>2</v>
      </c>
      <c r="D16" s="314">
        <v>0.46875</v>
      </c>
      <c r="E16" s="314">
        <v>0.5</v>
      </c>
      <c r="F16" s="313" t="s">
        <v>9</v>
      </c>
      <c r="G16" s="313">
        <v>0</v>
      </c>
      <c r="H16" s="313">
        <v>1</v>
      </c>
      <c r="I16" s="313">
        <v>1</v>
      </c>
    </row>
    <row r="17" spans="1:24" x14ac:dyDescent="0.3">
      <c r="A17" s="313">
        <v>1</v>
      </c>
      <c r="B17" s="313" t="s">
        <v>79</v>
      </c>
      <c r="C17" s="313">
        <v>2</v>
      </c>
      <c r="D17" s="314">
        <v>0.54166666666666663</v>
      </c>
      <c r="E17" s="314">
        <v>0.57291666666666663</v>
      </c>
      <c r="F17" s="313" t="s">
        <v>9</v>
      </c>
      <c r="G17" s="313">
        <v>0</v>
      </c>
      <c r="H17" s="313">
        <v>1</v>
      </c>
      <c r="I17" s="313">
        <v>1</v>
      </c>
    </row>
    <row r="18" spans="1:24" x14ac:dyDescent="0.3">
      <c r="A18" s="313">
        <v>1</v>
      </c>
      <c r="B18" s="313" t="s">
        <v>79</v>
      </c>
      <c r="C18" s="313">
        <v>2</v>
      </c>
      <c r="D18" s="314">
        <v>0.58333333333333337</v>
      </c>
      <c r="E18" s="314">
        <v>0.61458333333333337</v>
      </c>
      <c r="F18" s="313" t="s">
        <v>9</v>
      </c>
      <c r="G18" s="313">
        <v>0</v>
      </c>
      <c r="H18" s="313">
        <v>1</v>
      </c>
      <c r="I18" s="313">
        <v>1</v>
      </c>
    </row>
    <row r="19" spans="1:24" x14ac:dyDescent="0.3">
      <c r="A19" s="313">
        <v>1</v>
      </c>
      <c r="B19" s="313" t="s">
        <v>21</v>
      </c>
      <c r="C19" s="313">
        <v>2</v>
      </c>
      <c r="D19" s="314">
        <v>0.625</v>
      </c>
      <c r="E19" s="314">
        <v>0.57291666666666663</v>
      </c>
      <c r="F19" s="313" t="s">
        <v>9</v>
      </c>
      <c r="G19" s="313">
        <v>0</v>
      </c>
      <c r="H19" s="313">
        <v>1</v>
      </c>
      <c r="I19" s="313">
        <v>1</v>
      </c>
    </row>
    <row r="20" spans="1:24" x14ac:dyDescent="0.3">
      <c r="A20" s="313">
        <v>1</v>
      </c>
      <c r="B20" s="313" t="s">
        <v>21</v>
      </c>
      <c r="C20" s="313">
        <v>2</v>
      </c>
      <c r="D20" s="314">
        <v>0.66666666666666663</v>
      </c>
      <c r="E20" s="314">
        <v>0.69791666666666663</v>
      </c>
      <c r="F20" s="313" t="s">
        <v>9</v>
      </c>
      <c r="G20" s="313">
        <v>0</v>
      </c>
      <c r="H20" s="313">
        <v>1</v>
      </c>
      <c r="I20" s="313">
        <v>1</v>
      </c>
    </row>
    <row r="21" spans="1:24" ht="15" x14ac:dyDescent="0.35">
      <c r="A21" s="313">
        <v>1</v>
      </c>
      <c r="B21" s="313" t="s">
        <v>7</v>
      </c>
      <c r="C21" s="313">
        <v>3</v>
      </c>
      <c r="D21" s="314">
        <v>0.54166666666666663</v>
      </c>
      <c r="E21" s="314">
        <v>0.57291666666666663</v>
      </c>
      <c r="F21" s="313" t="s">
        <v>249</v>
      </c>
      <c r="G21" s="313">
        <v>0</v>
      </c>
      <c r="H21" s="313">
        <v>1</v>
      </c>
      <c r="I21" s="313">
        <v>0</v>
      </c>
      <c r="P21" s="315" t="s">
        <v>251</v>
      </c>
      <c r="Q21" s="316"/>
      <c r="R21" s="316"/>
      <c r="S21" s="316"/>
      <c r="T21" s="316"/>
      <c r="U21" s="316"/>
      <c r="V21" s="316"/>
      <c r="W21" s="316"/>
      <c r="X21" s="316"/>
    </row>
    <row r="22" spans="1:24" ht="15" x14ac:dyDescent="0.35">
      <c r="A22" s="313">
        <v>1</v>
      </c>
      <c r="B22" s="313" t="s">
        <v>7</v>
      </c>
      <c r="C22" s="313">
        <v>3</v>
      </c>
      <c r="D22" s="314">
        <v>0.58333333333333337</v>
      </c>
      <c r="E22" s="314">
        <v>0.61458333333333337</v>
      </c>
      <c r="F22" s="313" t="s">
        <v>249</v>
      </c>
      <c r="G22" s="313">
        <v>0</v>
      </c>
      <c r="H22" s="313">
        <v>1</v>
      </c>
      <c r="I22" s="313">
        <v>0</v>
      </c>
      <c r="P22" s="315" t="s">
        <v>252</v>
      </c>
      <c r="Q22" s="316"/>
      <c r="R22" s="316"/>
      <c r="S22" s="316"/>
      <c r="T22" s="316"/>
      <c r="U22" s="316"/>
      <c r="V22" s="316"/>
      <c r="W22" s="316"/>
      <c r="X22" s="316"/>
    </row>
    <row r="23" spans="1:24" ht="15" x14ac:dyDescent="0.35">
      <c r="A23" s="313">
        <v>1</v>
      </c>
      <c r="B23" s="313" t="s">
        <v>7</v>
      </c>
      <c r="C23" s="313">
        <v>3</v>
      </c>
      <c r="D23" s="314">
        <v>0.625</v>
      </c>
      <c r="E23" s="314">
        <v>0.65625</v>
      </c>
      <c r="F23" s="313" t="s">
        <v>249</v>
      </c>
      <c r="G23" s="313">
        <v>0</v>
      </c>
      <c r="H23" s="313">
        <v>1</v>
      </c>
      <c r="I23" s="313">
        <v>0</v>
      </c>
      <c r="P23" s="315" t="s">
        <v>253</v>
      </c>
      <c r="Q23" s="316"/>
      <c r="R23" s="316"/>
      <c r="S23" s="316"/>
      <c r="T23" s="316"/>
      <c r="U23" s="316"/>
      <c r="V23" s="316"/>
      <c r="W23" s="316"/>
      <c r="X23" s="316"/>
    </row>
    <row r="24" spans="1:24" ht="15" x14ac:dyDescent="0.35">
      <c r="A24" s="313">
        <v>1</v>
      </c>
      <c r="B24" s="313" t="s">
        <v>36</v>
      </c>
      <c r="C24" s="313">
        <v>4</v>
      </c>
      <c r="D24" s="314">
        <v>0.34375</v>
      </c>
      <c r="E24" s="314">
        <v>0.375</v>
      </c>
      <c r="F24" s="313" t="s">
        <v>254</v>
      </c>
      <c r="G24" s="313">
        <v>0</v>
      </c>
      <c r="H24" s="313">
        <v>0</v>
      </c>
      <c r="I24" s="313">
        <v>0</v>
      </c>
      <c r="P24" s="315" t="s">
        <v>255</v>
      </c>
      <c r="Q24" s="316"/>
      <c r="R24" s="316"/>
      <c r="S24" s="316"/>
      <c r="T24" s="316"/>
      <c r="U24" s="316"/>
      <c r="V24" s="316"/>
      <c r="W24" s="316"/>
      <c r="X24" s="316"/>
    </row>
    <row r="25" spans="1:24" ht="15" x14ac:dyDescent="0.35">
      <c r="A25" s="313">
        <v>1</v>
      </c>
      <c r="B25" s="313" t="s">
        <v>36</v>
      </c>
      <c r="C25" s="313">
        <v>4</v>
      </c>
      <c r="D25" s="314">
        <v>0.38541666666666669</v>
      </c>
      <c r="E25" s="314">
        <v>0.41666666666666669</v>
      </c>
      <c r="F25" s="313" t="s">
        <v>254</v>
      </c>
      <c r="G25" s="313">
        <v>0</v>
      </c>
      <c r="H25" s="313">
        <v>0</v>
      </c>
      <c r="I25" s="313">
        <v>0</v>
      </c>
      <c r="P25" s="315" t="s">
        <v>256</v>
      </c>
      <c r="Q25" s="316"/>
      <c r="R25" s="316"/>
      <c r="S25" s="316"/>
      <c r="T25" s="316"/>
      <c r="U25" s="316"/>
      <c r="V25" s="316"/>
      <c r="W25" s="316"/>
      <c r="X25" s="316"/>
    </row>
    <row r="26" spans="1:24" ht="15" x14ac:dyDescent="0.35">
      <c r="A26" s="313">
        <v>1</v>
      </c>
      <c r="B26" s="313" t="s">
        <v>36</v>
      </c>
      <c r="C26" s="313">
        <v>4</v>
      </c>
      <c r="D26" s="314">
        <v>0.42708333333333331</v>
      </c>
      <c r="E26" s="314">
        <v>0.45833333333333331</v>
      </c>
      <c r="F26" s="313" t="s">
        <v>254</v>
      </c>
      <c r="G26" s="313">
        <v>1</v>
      </c>
      <c r="H26" s="313">
        <v>0</v>
      </c>
      <c r="I26" s="313">
        <v>0</v>
      </c>
      <c r="P26" s="315" t="s">
        <v>257</v>
      </c>
      <c r="Q26" s="316"/>
      <c r="T26" s="316"/>
      <c r="U26" s="316"/>
      <c r="V26" s="316"/>
      <c r="W26" s="316"/>
      <c r="X26" s="316"/>
    </row>
    <row r="27" spans="1:24" ht="15" x14ac:dyDescent="0.35">
      <c r="A27" s="313">
        <v>1</v>
      </c>
      <c r="B27" s="313" t="s">
        <v>36</v>
      </c>
      <c r="C27" s="313">
        <v>4</v>
      </c>
      <c r="D27" s="314">
        <v>0.46875</v>
      </c>
      <c r="E27" s="314">
        <v>0.5</v>
      </c>
      <c r="F27" s="313" t="s">
        <v>254</v>
      </c>
      <c r="G27" s="313">
        <v>1</v>
      </c>
      <c r="H27" s="313">
        <v>0</v>
      </c>
      <c r="I27" s="313">
        <v>0</v>
      </c>
      <c r="P27" s="315" t="s">
        <v>258</v>
      </c>
      <c r="Q27" s="316"/>
      <c r="T27" s="316"/>
      <c r="U27" s="316"/>
      <c r="V27" s="316"/>
      <c r="W27" s="316"/>
      <c r="X27" s="316"/>
    </row>
    <row r="28" spans="1:24" ht="15" x14ac:dyDescent="0.35">
      <c r="A28" s="313">
        <v>1</v>
      </c>
      <c r="B28" s="313" t="s">
        <v>53</v>
      </c>
      <c r="C28" s="313">
        <v>4</v>
      </c>
      <c r="D28" s="314">
        <v>0.54166666666666663</v>
      </c>
      <c r="E28" s="314">
        <v>0.57291666666666663</v>
      </c>
      <c r="F28" s="313" t="s">
        <v>9</v>
      </c>
      <c r="G28" s="313">
        <v>0</v>
      </c>
      <c r="H28" s="313">
        <v>1</v>
      </c>
      <c r="I28" s="313">
        <v>0</v>
      </c>
      <c r="P28" s="315" t="s">
        <v>259</v>
      </c>
      <c r="Q28" s="316"/>
      <c r="R28" s="316"/>
      <c r="S28" s="316"/>
      <c r="T28" s="316"/>
      <c r="U28" s="316"/>
      <c r="V28" s="316"/>
      <c r="W28" s="316"/>
      <c r="X28" s="316"/>
    </row>
    <row r="29" spans="1:24" ht="15" x14ac:dyDescent="0.35">
      <c r="A29" s="313">
        <v>1</v>
      </c>
      <c r="B29" s="313" t="s">
        <v>53</v>
      </c>
      <c r="C29" s="313">
        <v>4</v>
      </c>
      <c r="D29" s="314">
        <v>0.58333333333333337</v>
      </c>
      <c r="E29" s="314">
        <v>0.61458333333333337</v>
      </c>
      <c r="F29" s="313" t="s">
        <v>9</v>
      </c>
      <c r="G29" s="313">
        <v>0</v>
      </c>
      <c r="H29" s="313">
        <v>1</v>
      </c>
      <c r="I29" s="313">
        <v>0</v>
      </c>
      <c r="P29" s="315" t="s">
        <v>260</v>
      </c>
      <c r="Q29" s="316"/>
      <c r="R29" s="316"/>
      <c r="S29" s="316"/>
      <c r="T29" s="316"/>
      <c r="U29" s="316"/>
      <c r="V29" s="316"/>
      <c r="W29" s="316"/>
      <c r="X29" s="316"/>
    </row>
    <row r="30" spans="1:24" ht="15" x14ac:dyDescent="0.35">
      <c r="A30" s="313">
        <v>1</v>
      </c>
      <c r="B30" s="313" t="s">
        <v>53</v>
      </c>
      <c r="C30" s="313">
        <v>4</v>
      </c>
      <c r="D30" s="314">
        <v>0.625</v>
      </c>
      <c r="E30" s="314">
        <v>0.65625</v>
      </c>
      <c r="F30" s="313" t="s">
        <v>9</v>
      </c>
      <c r="G30" s="313">
        <v>0</v>
      </c>
      <c r="H30" s="313">
        <v>1</v>
      </c>
      <c r="I30" s="313">
        <v>0</v>
      </c>
      <c r="P30" s="315" t="s">
        <v>261</v>
      </c>
      <c r="Q30" s="316"/>
      <c r="R30" s="316"/>
      <c r="S30" s="316"/>
      <c r="T30" s="316"/>
      <c r="U30" s="316"/>
      <c r="V30" s="316"/>
      <c r="W30" s="316"/>
      <c r="X30" s="316"/>
    </row>
    <row r="31" spans="1:24" ht="15" x14ac:dyDescent="0.35">
      <c r="A31" s="317"/>
      <c r="B31" s="317"/>
      <c r="C31" s="317"/>
      <c r="D31" s="317"/>
      <c r="E31" s="317"/>
      <c r="F31" s="317"/>
      <c r="G31" s="317"/>
      <c r="H31" s="317"/>
      <c r="I31" s="317"/>
      <c r="P31" s="315" t="s">
        <v>262</v>
      </c>
      <c r="Q31" s="316"/>
      <c r="R31" s="316"/>
      <c r="S31" s="316"/>
      <c r="T31" s="316"/>
      <c r="U31" s="316"/>
      <c r="V31" s="316"/>
      <c r="W31" s="316"/>
      <c r="X31" s="316"/>
    </row>
    <row r="32" spans="1:24" ht="15" x14ac:dyDescent="0.35">
      <c r="A32" s="313">
        <v>1</v>
      </c>
      <c r="B32" s="313" t="s">
        <v>88</v>
      </c>
      <c r="C32" s="313">
        <v>0</v>
      </c>
      <c r="D32" s="314">
        <v>0.38541666666666669</v>
      </c>
      <c r="E32" s="313" t="s">
        <v>263</v>
      </c>
      <c r="F32" s="313" t="s">
        <v>250</v>
      </c>
      <c r="G32" s="313">
        <v>0</v>
      </c>
      <c r="H32" s="313">
        <v>0</v>
      </c>
      <c r="I32" s="313">
        <v>0</v>
      </c>
      <c r="P32" s="315" t="s">
        <v>264</v>
      </c>
      <c r="Q32" s="316"/>
      <c r="R32" s="316"/>
      <c r="S32" s="316"/>
      <c r="T32" s="316"/>
      <c r="U32" s="316"/>
      <c r="V32" s="316"/>
      <c r="W32" s="316"/>
      <c r="X32" s="316"/>
    </row>
    <row r="33" spans="1:24" ht="15" x14ac:dyDescent="0.35">
      <c r="A33" s="313">
        <v>1</v>
      </c>
      <c r="B33" s="313" t="s">
        <v>88</v>
      </c>
      <c r="C33" s="313">
        <v>0</v>
      </c>
      <c r="D33" s="314">
        <v>0.42708333333333331</v>
      </c>
      <c r="E33" s="314">
        <v>0.45833333333333331</v>
      </c>
      <c r="F33" s="313" t="s">
        <v>250</v>
      </c>
      <c r="G33" s="313">
        <v>0</v>
      </c>
      <c r="H33" s="313">
        <v>0</v>
      </c>
      <c r="I33" s="313">
        <v>0</v>
      </c>
      <c r="P33" s="315" t="s">
        <v>265</v>
      </c>
      <c r="Q33" s="316"/>
      <c r="R33" s="316"/>
      <c r="S33" s="316"/>
      <c r="T33" s="316"/>
      <c r="U33" s="316"/>
      <c r="V33" s="316"/>
      <c r="W33" s="316"/>
      <c r="X33" s="316"/>
    </row>
    <row r="34" spans="1:24" ht="15" x14ac:dyDescent="0.35">
      <c r="A34" s="313">
        <v>1</v>
      </c>
      <c r="B34" s="313" t="s">
        <v>88</v>
      </c>
      <c r="C34" s="313">
        <v>0</v>
      </c>
      <c r="D34" s="314">
        <v>0.46875</v>
      </c>
      <c r="E34" s="314">
        <v>0.5</v>
      </c>
      <c r="F34" s="313" t="s">
        <v>250</v>
      </c>
      <c r="G34" s="313">
        <v>0</v>
      </c>
      <c r="H34" s="313">
        <v>0</v>
      </c>
      <c r="I34" s="313">
        <v>0</v>
      </c>
      <c r="P34" s="315" t="s">
        <v>266</v>
      </c>
      <c r="Q34" s="316"/>
      <c r="R34" s="316"/>
      <c r="S34" s="316"/>
      <c r="T34" s="316"/>
      <c r="U34" s="316"/>
      <c r="V34" s="316"/>
      <c r="W34" s="316"/>
      <c r="X34" s="316"/>
    </row>
    <row r="35" spans="1:24" ht="15" x14ac:dyDescent="0.35">
      <c r="A35" s="313">
        <v>1</v>
      </c>
      <c r="B35" s="313" t="s">
        <v>108</v>
      </c>
      <c r="C35" s="313">
        <v>0</v>
      </c>
      <c r="D35" s="314">
        <v>0.54166666666666663</v>
      </c>
      <c r="E35" s="314">
        <v>0.57291666666666663</v>
      </c>
      <c r="F35" s="313" t="s">
        <v>250</v>
      </c>
      <c r="G35" s="313">
        <v>0</v>
      </c>
      <c r="H35" s="313">
        <v>0</v>
      </c>
      <c r="I35" s="313">
        <v>0</v>
      </c>
      <c r="P35" s="315" t="s">
        <v>267</v>
      </c>
      <c r="Q35" s="316"/>
      <c r="R35" s="316"/>
      <c r="S35" s="316"/>
      <c r="T35" s="316"/>
      <c r="U35" s="316"/>
      <c r="V35" s="316"/>
      <c r="W35" s="316"/>
      <c r="X35" s="316"/>
    </row>
    <row r="36" spans="1:24" ht="15" x14ac:dyDescent="0.35">
      <c r="A36" s="313">
        <v>1</v>
      </c>
      <c r="B36" s="313" t="s">
        <v>108</v>
      </c>
      <c r="C36" s="313">
        <v>0</v>
      </c>
      <c r="D36" s="314">
        <v>0.58333333333333337</v>
      </c>
      <c r="E36" s="314">
        <v>0.61458333333333337</v>
      </c>
      <c r="F36" s="313" t="s">
        <v>250</v>
      </c>
      <c r="G36" s="313">
        <v>0</v>
      </c>
      <c r="H36" s="313">
        <v>0</v>
      </c>
      <c r="I36" s="313">
        <v>0</v>
      </c>
      <c r="P36" s="315" t="s">
        <v>268</v>
      </c>
      <c r="Q36" s="316"/>
      <c r="R36" s="316"/>
      <c r="S36" s="316"/>
      <c r="T36" s="316"/>
      <c r="U36" s="316"/>
      <c r="V36" s="316"/>
      <c r="W36" s="316"/>
      <c r="X36" s="316"/>
    </row>
    <row r="37" spans="1:24" ht="15" x14ac:dyDescent="0.35">
      <c r="A37" s="313">
        <v>1</v>
      </c>
      <c r="B37" s="313" t="s">
        <v>108</v>
      </c>
      <c r="C37" s="313">
        <v>0</v>
      </c>
      <c r="D37" s="314">
        <v>0.625</v>
      </c>
      <c r="E37" s="314">
        <v>0.65625</v>
      </c>
      <c r="F37" s="313" t="s">
        <v>250</v>
      </c>
      <c r="G37" s="313">
        <v>0</v>
      </c>
      <c r="H37" s="313">
        <v>0</v>
      </c>
      <c r="I37" s="313">
        <v>0</v>
      </c>
      <c r="P37" s="315" t="s">
        <v>269</v>
      </c>
      <c r="Q37" s="316"/>
      <c r="R37" s="316"/>
      <c r="S37" s="316"/>
      <c r="T37" s="316"/>
      <c r="U37" s="316"/>
      <c r="V37" s="316"/>
      <c r="W37" s="316"/>
      <c r="X37" s="316"/>
    </row>
    <row r="38" spans="1:24" x14ac:dyDescent="0.3">
      <c r="A38" s="313">
        <v>1</v>
      </c>
      <c r="B38" s="313" t="s">
        <v>90</v>
      </c>
      <c r="C38" s="313">
        <v>1</v>
      </c>
      <c r="D38" s="314">
        <v>0.34375</v>
      </c>
      <c r="E38" s="314">
        <v>0.41666666666666669</v>
      </c>
      <c r="F38" s="313" t="s">
        <v>250</v>
      </c>
      <c r="G38" s="313">
        <v>0</v>
      </c>
      <c r="H38" s="313">
        <v>0</v>
      </c>
      <c r="I38" s="313">
        <v>0</v>
      </c>
    </row>
    <row r="39" spans="1:24" x14ac:dyDescent="0.3">
      <c r="A39" s="313">
        <v>1</v>
      </c>
      <c r="B39" s="313" t="s">
        <v>86</v>
      </c>
      <c r="C39" s="313">
        <v>1</v>
      </c>
      <c r="D39" s="314">
        <v>0.42708333333333331</v>
      </c>
      <c r="E39" s="314">
        <v>0.5</v>
      </c>
      <c r="F39" s="313" t="s">
        <v>9</v>
      </c>
      <c r="G39" s="313">
        <v>0</v>
      </c>
      <c r="H39" s="313">
        <v>1</v>
      </c>
      <c r="I39" s="313">
        <v>0</v>
      </c>
    </row>
    <row r="40" spans="1:24" x14ac:dyDescent="0.3">
      <c r="A40" s="313">
        <v>1</v>
      </c>
      <c r="B40" s="313" t="s">
        <v>93</v>
      </c>
      <c r="C40" s="313">
        <v>1</v>
      </c>
      <c r="D40" s="314">
        <v>0.54166666666666663</v>
      </c>
      <c r="E40" s="313" t="s">
        <v>270</v>
      </c>
      <c r="F40" s="313" t="s">
        <v>9</v>
      </c>
      <c r="G40" s="313">
        <v>0</v>
      </c>
      <c r="H40" s="313">
        <v>0</v>
      </c>
      <c r="I40" s="313">
        <v>0</v>
      </c>
    </row>
    <row r="41" spans="1:24" x14ac:dyDescent="0.3">
      <c r="A41" s="313">
        <v>1</v>
      </c>
      <c r="B41" s="313" t="s">
        <v>93</v>
      </c>
      <c r="C41" s="313">
        <v>1</v>
      </c>
      <c r="D41" s="314">
        <v>0.58333333333333337</v>
      </c>
      <c r="E41" s="314">
        <v>0.61458333333333337</v>
      </c>
      <c r="F41" s="313" t="s">
        <v>9</v>
      </c>
      <c r="G41" s="313">
        <v>0</v>
      </c>
      <c r="H41" s="313">
        <v>0</v>
      </c>
      <c r="I41" s="313">
        <v>0</v>
      </c>
    </row>
    <row r="42" spans="1:24" x14ac:dyDescent="0.3">
      <c r="A42" s="313">
        <v>1</v>
      </c>
      <c r="B42" s="313" t="s">
        <v>90</v>
      </c>
      <c r="C42" s="313">
        <v>1</v>
      </c>
      <c r="D42" s="314">
        <v>0.625</v>
      </c>
      <c r="E42" s="314">
        <v>0.57291666666666663</v>
      </c>
      <c r="F42" s="313" t="s">
        <v>271</v>
      </c>
      <c r="G42" s="313">
        <v>1</v>
      </c>
      <c r="H42" s="313">
        <v>0</v>
      </c>
      <c r="I42" s="313">
        <v>0</v>
      </c>
    </row>
    <row r="43" spans="1:24" x14ac:dyDescent="0.3">
      <c r="A43" s="313">
        <v>1</v>
      </c>
      <c r="B43" s="313" t="s">
        <v>90</v>
      </c>
      <c r="C43" s="313">
        <v>1</v>
      </c>
      <c r="D43" s="314">
        <v>0.66666666666666663</v>
      </c>
      <c r="E43" s="314">
        <v>0.69791666666666663</v>
      </c>
      <c r="F43" s="313" t="s">
        <v>271</v>
      </c>
      <c r="G43" s="313">
        <v>1</v>
      </c>
      <c r="H43" s="313">
        <v>0</v>
      </c>
      <c r="I43" s="313">
        <v>0</v>
      </c>
    </row>
    <row r="44" spans="1:24" x14ac:dyDescent="0.3">
      <c r="A44" s="313">
        <v>1</v>
      </c>
      <c r="B44" s="313" t="s">
        <v>101</v>
      </c>
      <c r="C44" s="313">
        <v>2</v>
      </c>
      <c r="D44" s="314">
        <v>0.38541666666666669</v>
      </c>
      <c r="E44" s="313" t="s">
        <v>263</v>
      </c>
      <c r="F44" s="313" t="s">
        <v>250</v>
      </c>
      <c r="G44" s="313">
        <v>0</v>
      </c>
      <c r="H44" s="313">
        <v>0</v>
      </c>
      <c r="I44" s="313">
        <v>0</v>
      </c>
    </row>
    <row r="45" spans="1:24" x14ac:dyDescent="0.3">
      <c r="A45" s="313">
        <v>1</v>
      </c>
      <c r="B45" s="313" t="s">
        <v>101</v>
      </c>
      <c r="C45" s="313">
        <v>2</v>
      </c>
      <c r="D45" s="314">
        <v>0.42708333333333331</v>
      </c>
      <c r="E45" s="314">
        <v>0.45833333333333331</v>
      </c>
      <c r="F45" s="313" t="s">
        <v>250</v>
      </c>
      <c r="G45" s="313">
        <v>0</v>
      </c>
      <c r="H45" s="313">
        <v>0</v>
      </c>
      <c r="I45" s="313">
        <v>0</v>
      </c>
    </row>
    <row r="46" spans="1:24" x14ac:dyDescent="0.3">
      <c r="A46" s="313">
        <v>1</v>
      </c>
      <c r="B46" s="313" t="s">
        <v>101</v>
      </c>
      <c r="C46" s="313">
        <v>2</v>
      </c>
      <c r="D46" s="314">
        <v>0.46875</v>
      </c>
      <c r="E46" s="314">
        <v>0.5</v>
      </c>
      <c r="F46" s="313" t="s">
        <v>250</v>
      </c>
      <c r="G46" s="313">
        <v>0</v>
      </c>
      <c r="H46" s="313">
        <v>0</v>
      </c>
      <c r="I46" s="313">
        <v>0</v>
      </c>
    </row>
    <row r="47" spans="1:24" x14ac:dyDescent="0.3">
      <c r="A47" s="313">
        <v>1</v>
      </c>
      <c r="B47" s="313" t="s">
        <v>117</v>
      </c>
      <c r="C47" s="313">
        <v>2</v>
      </c>
      <c r="D47" s="314">
        <v>0.54166666666666663</v>
      </c>
      <c r="E47" s="314">
        <v>0.57291666666666663</v>
      </c>
      <c r="F47" s="313" t="s">
        <v>272</v>
      </c>
      <c r="G47" s="313">
        <v>0</v>
      </c>
      <c r="H47" s="313">
        <v>1</v>
      </c>
      <c r="I47" s="313">
        <v>0</v>
      </c>
    </row>
    <row r="48" spans="1:24" x14ac:dyDescent="0.3">
      <c r="A48" s="313">
        <v>1</v>
      </c>
      <c r="B48" s="313" t="s">
        <v>117</v>
      </c>
      <c r="C48" s="313">
        <v>2</v>
      </c>
      <c r="D48" s="314">
        <v>0.58333333333333337</v>
      </c>
      <c r="E48" s="314">
        <v>0.61458333333333337</v>
      </c>
      <c r="F48" s="313" t="s">
        <v>272</v>
      </c>
      <c r="G48" s="313">
        <v>0</v>
      </c>
      <c r="H48" s="313">
        <v>1</v>
      </c>
      <c r="I48" s="313">
        <v>0</v>
      </c>
    </row>
    <row r="49" spans="1:9" x14ac:dyDescent="0.3">
      <c r="A49" s="313">
        <v>1</v>
      </c>
      <c r="B49" s="313" t="s">
        <v>117</v>
      </c>
      <c r="C49" s="313">
        <v>2</v>
      </c>
      <c r="D49" s="314">
        <v>0.625</v>
      </c>
      <c r="E49" s="314">
        <v>0.65625</v>
      </c>
      <c r="F49" s="313" t="s">
        <v>272</v>
      </c>
      <c r="G49" s="313">
        <v>0</v>
      </c>
      <c r="H49" s="313">
        <v>1</v>
      </c>
      <c r="I49" s="313">
        <v>0</v>
      </c>
    </row>
    <row r="50" spans="1:9" x14ac:dyDescent="0.3">
      <c r="A50" s="313">
        <v>1</v>
      </c>
      <c r="B50" s="313" t="s">
        <v>65</v>
      </c>
      <c r="C50" s="313">
        <v>3</v>
      </c>
      <c r="D50" s="314">
        <v>0.34375</v>
      </c>
      <c r="E50" s="318" t="s">
        <v>263</v>
      </c>
      <c r="F50" s="313" t="s">
        <v>254</v>
      </c>
      <c r="G50" s="313">
        <v>0</v>
      </c>
      <c r="H50" s="313">
        <v>0</v>
      </c>
      <c r="I50" s="313">
        <v>0</v>
      </c>
    </row>
    <row r="51" spans="1:9" x14ac:dyDescent="0.3">
      <c r="A51" s="313">
        <v>1</v>
      </c>
      <c r="B51" s="313" t="s">
        <v>65</v>
      </c>
      <c r="C51" s="313">
        <v>3</v>
      </c>
      <c r="D51" s="314">
        <v>0.42708333333333331</v>
      </c>
      <c r="E51" s="314">
        <v>0.5</v>
      </c>
      <c r="F51" s="313" t="s">
        <v>254</v>
      </c>
      <c r="G51" s="313">
        <v>1</v>
      </c>
      <c r="H51" s="313">
        <v>0</v>
      </c>
      <c r="I51" s="313">
        <v>0</v>
      </c>
    </row>
    <row r="52" spans="1:9" x14ac:dyDescent="0.3">
      <c r="A52" s="313">
        <v>1</v>
      </c>
      <c r="B52" s="313" t="s">
        <v>105</v>
      </c>
      <c r="C52" s="313">
        <v>3</v>
      </c>
      <c r="D52" s="314">
        <v>0.54166666666666663</v>
      </c>
      <c r="E52" s="314">
        <v>0.57291666666666663</v>
      </c>
      <c r="F52" s="313" t="s">
        <v>254</v>
      </c>
      <c r="G52" s="313">
        <v>0</v>
      </c>
      <c r="H52" s="313">
        <v>0</v>
      </c>
      <c r="I52" s="313">
        <v>0</v>
      </c>
    </row>
    <row r="53" spans="1:9" x14ac:dyDescent="0.3">
      <c r="A53" s="313">
        <v>1</v>
      </c>
      <c r="B53" s="313" t="s">
        <v>105</v>
      </c>
      <c r="C53" s="313">
        <v>3</v>
      </c>
      <c r="D53" s="314">
        <v>0.58333333333333337</v>
      </c>
      <c r="E53" s="314">
        <v>0.61458333333333337</v>
      </c>
      <c r="F53" s="313" t="s">
        <v>254</v>
      </c>
      <c r="G53" s="313">
        <v>0</v>
      </c>
      <c r="H53" s="313">
        <v>0</v>
      </c>
      <c r="I53" s="313">
        <v>0</v>
      </c>
    </row>
    <row r="54" spans="1:9" x14ac:dyDescent="0.3">
      <c r="A54" s="313">
        <v>1</v>
      </c>
      <c r="B54" s="313" t="s">
        <v>105</v>
      </c>
      <c r="C54" s="313">
        <v>3</v>
      </c>
      <c r="D54" s="314">
        <v>0.625</v>
      </c>
      <c r="E54" s="313" t="s">
        <v>273</v>
      </c>
      <c r="F54" s="313" t="s">
        <v>254</v>
      </c>
      <c r="G54" s="313">
        <v>1</v>
      </c>
      <c r="H54" s="313">
        <v>0</v>
      </c>
      <c r="I54" s="313">
        <v>0</v>
      </c>
    </row>
    <row r="55" spans="1:9" x14ac:dyDescent="0.3">
      <c r="A55" s="313">
        <v>1</v>
      </c>
      <c r="B55" s="313" t="s">
        <v>105</v>
      </c>
      <c r="C55" s="313">
        <v>3</v>
      </c>
      <c r="D55" s="314">
        <v>0.66666666666666663</v>
      </c>
      <c r="E55" s="313" t="s">
        <v>274</v>
      </c>
      <c r="F55" s="313" t="s">
        <v>254</v>
      </c>
      <c r="G55" s="313">
        <v>1</v>
      </c>
      <c r="H55" s="313">
        <v>0</v>
      </c>
      <c r="I55" s="313">
        <v>0</v>
      </c>
    </row>
    <row r="56" spans="1:9" x14ac:dyDescent="0.3">
      <c r="A56" s="313">
        <v>1</v>
      </c>
      <c r="B56" s="313" t="s">
        <v>223</v>
      </c>
      <c r="C56" s="313">
        <v>4</v>
      </c>
      <c r="D56" s="314">
        <v>0.42708333333333331</v>
      </c>
      <c r="E56" s="314">
        <v>0.45833333333333331</v>
      </c>
      <c r="F56" s="313" t="s">
        <v>9</v>
      </c>
      <c r="G56" s="313">
        <v>0</v>
      </c>
      <c r="H56" s="313">
        <v>1</v>
      </c>
      <c r="I56" s="313">
        <v>0</v>
      </c>
    </row>
    <row r="57" spans="1:9" x14ac:dyDescent="0.3">
      <c r="A57" s="313">
        <v>1</v>
      </c>
      <c r="B57" s="313" t="s">
        <v>223</v>
      </c>
      <c r="C57" s="313">
        <v>4</v>
      </c>
      <c r="D57" s="314">
        <v>0.46875</v>
      </c>
      <c r="E57" s="314">
        <v>0.5</v>
      </c>
      <c r="F57" s="313" t="s">
        <v>9</v>
      </c>
      <c r="G57" s="313">
        <v>0</v>
      </c>
      <c r="H57" s="313">
        <v>1</v>
      </c>
      <c r="I57" s="313">
        <v>0</v>
      </c>
    </row>
    <row r="58" spans="1:9" x14ac:dyDescent="0.3">
      <c r="A58" s="313">
        <v>1</v>
      </c>
      <c r="B58" s="313" t="s">
        <v>190</v>
      </c>
      <c r="C58" s="313">
        <v>4</v>
      </c>
      <c r="D58" s="314">
        <v>0.54166666666666663</v>
      </c>
      <c r="E58" s="314">
        <v>0.57291666666666663</v>
      </c>
      <c r="F58" s="313" t="s">
        <v>9</v>
      </c>
      <c r="G58" s="313">
        <v>0</v>
      </c>
      <c r="H58" s="313">
        <v>1</v>
      </c>
      <c r="I58" s="313">
        <v>0</v>
      </c>
    </row>
    <row r="59" spans="1:9" x14ac:dyDescent="0.3">
      <c r="A59" s="313">
        <v>1</v>
      </c>
      <c r="B59" s="313" t="s">
        <v>190</v>
      </c>
      <c r="C59" s="313">
        <v>4</v>
      </c>
      <c r="D59" s="314">
        <v>0.58333333333333337</v>
      </c>
      <c r="E59" s="314">
        <v>0.61458333333333337</v>
      </c>
      <c r="F59" s="313" t="s">
        <v>9</v>
      </c>
      <c r="G59" s="313">
        <v>0</v>
      </c>
      <c r="H59" s="313">
        <v>1</v>
      </c>
      <c r="I59" s="313">
        <v>0</v>
      </c>
    </row>
    <row r="60" spans="1:9" x14ac:dyDescent="0.3">
      <c r="A60" s="319"/>
      <c r="B60" s="319"/>
      <c r="C60" s="319"/>
      <c r="D60" s="319"/>
      <c r="E60" s="319"/>
      <c r="F60" s="319"/>
      <c r="G60" s="319"/>
      <c r="H60" s="319"/>
      <c r="I60" s="319"/>
    </row>
    <row r="61" spans="1:9" x14ac:dyDescent="0.3">
      <c r="A61" s="313">
        <v>1</v>
      </c>
      <c r="B61" s="313" t="s">
        <v>122</v>
      </c>
      <c r="C61" s="313">
        <v>0</v>
      </c>
      <c r="D61" s="314">
        <v>0.34375</v>
      </c>
      <c r="E61" s="314">
        <v>0.41666666666666669</v>
      </c>
      <c r="F61" s="313" t="s">
        <v>254</v>
      </c>
      <c r="G61" s="313">
        <v>0</v>
      </c>
      <c r="H61" s="313">
        <v>0</v>
      </c>
      <c r="I61" s="313">
        <v>0</v>
      </c>
    </row>
    <row r="62" spans="1:9" x14ac:dyDescent="0.3">
      <c r="A62" s="313">
        <v>1</v>
      </c>
      <c r="B62" s="313" t="s">
        <v>122</v>
      </c>
      <c r="C62" s="313">
        <v>0</v>
      </c>
      <c r="D62" s="314">
        <v>0.42708333333333331</v>
      </c>
      <c r="E62" s="314">
        <v>0.5</v>
      </c>
      <c r="F62" s="313" t="s">
        <v>254</v>
      </c>
      <c r="G62" s="313">
        <v>1</v>
      </c>
      <c r="H62" s="313">
        <v>0</v>
      </c>
      <c r="I62" s="313">
        <v>0</v>
      </c>
    </row>
    <row r="63" spans="1:9" x14ac:dyDescent="0.3">
      <c r="A63" s="313">
        <v>1</v>
      </c>
      <c r="B63" s="313" t="s">
        <v>133</v>
      </c>
      <c r="C63" s="313">
        <v>0</v>
      </c>
      <c r="D63" s="314">
        <v>0.54166666666666663</v>
      </c>
      <c r="E63" s="314">
        <v>0.65625</v>
      </c>
      <c r="F63" s="313" t="s">
        <v>254</v>
      </c>
      <c r="G63" s="313">
        <v>0</v>
      </c>
      <c r="H63" s="313">
        <v>0</v>
      </c>
      <c r="I63" s="313">
        <v>0</v>
      </c>
    </row>
    <row r="64" spans="1:9" x14ac:dyDescent="0.3">
      <c r="A64" s="313">
        <v>1</v>
      </c>
      <c r="B64" s="313" t="s">
        <v>130</v>
      </c>
      <c r="C64" s="313">
        <v>1</v>
      </c>
      <c r="D64" s="314">
        <v>0.34375</v>
      </c>
      <c r="E64" s="314">
        <v>0.41666666666666669</v>
      </c>
      <c r="F64" s="313" t="s">
        <v>254</v>
      </c>
      <c r="G64" s="313">
        <v>0</v>
      </c>
      <c r="H64" s="313">
        <v>0</v>
      </c>
      <c r="I64" s="313">
        <v>0</v>
      </c>
    </row>
    <row r="65" spans="1:9" x14ac:dyDescent="0.3">
      <c r="A65" s="313">
        <v>1</v>
      </c>
      <c r="B65" s="313" t="s">
        <v>130</v>
      </c>
      <c r="C65" s="313">
        <v>1</v>
      </c>
      <c r="D65" s="314">
        <v>0.42708333333333331</v>
      </c>
      <c r="E65" s="314">
        <v>0.5</v>
      </c>
      <c r="F65" s="313" t="s">
        <v>254</v>
      </c>
      <c r="G65" s="313">
        <v>1</v>
      </c>
      <c r="H65" s="313">
        <v>0</v>
      </c>
      <c r="I65" s="313">
        <v>0</v>
      </c>
    </row>
    <row r="66" spans="1:9" x14ac:dyDescent="0.3">
      <c r="A66" s="313">
        <v>1</v>
      </c>
      <c r="B66" s="313" t="s">
        <v>128</v>
      </c>
      <c r="C66" s="313">
        <v>1</v>
      </c>
      <c r="D66" s="314">
        <v>0.54166666666666663</v>
      </c>
      <c r="E66" s="313" t="s">
        <v>275</v>
      </c>
      <c r="F66" s="313" t="s">
        <v>9</v>
      </c>
      <c r="G66" s="313">
        <v>0</v>
      </c>
      <c r="H66" s="313">
        <v>1</v>
      </c>
      <c r="I66" s="313">
        <v>1</v>
      </c>
    </row>
    <row r="67" spans="1:9" x14ac:dyDescent="0.3">
      <c r="A67" s="313">
        <v>1</v>
      </c>
      <c r="B67" s="313" t="s">
        <v>128</v>
      </c>
      <c r="C67" s="313">
        <v>1</v>
      </c>
      <c r="D67" s="314">
        <v>0.58333333333333337</v>
      </c>
      <c r="E67" s="313" t="s">
        <v>276</v>
      </c>
      <c r="F67" s="313" t="s">
        <v>9</v>
      </c>
      <c r="G67" s="313">
        <v>0</v>
      </c>
      <c r="H67" s="313">
        <v>1</v>
      </c>
      <c r="I67" s="313">
        <v>1</v>
      </c>
    </row>
    <row r="68" spans="1:9" x14ac:dyDescent="0.3">
      <c r="A68" s="313">
        <v>1</v>
      </c>
      <c r="B68" s="313" t="s">
        <v>141</v>
      </c>
      <c r="C68" s="313">
        <v>1</v>
      </c>
      <c r="D68" s="314">
        <v>0.625</v>
      </c>
      <c r="E68" s="314">
        <v>0.69791666666666663</v>
      </c>
      <c r="F68" s="313" t="s">
        <v>254</v>
      </c>
      <c r="G68" s="313">
        <v>0</v>
      </c>
      <c r="H68" s="313">
        <v>0</v>
      </c>
      <c r="I68" s="313">
        <v>0</v>
      </c>
    </row>
    <row r="69" spans="1:9" x14ac:dyDescent="0.3">
      <c r="A69" s="313">
        <v>1</v>
      </c>
      <c r="B69" s="313" t="s">
        <v>120</v>
      </c>
      <c r="C69" s="313">
        <v>2</v>
      </c>
      <c r="D69" s="314">
        <v>0.34375</v>
      </c>
      <c r="E69" s="314">
        <v>0.41666666666666669</v>
      </c>
      <c r="F69" s="313" t="s">
        <v>254</v>
      </c>
      <c r="G69" s="313">
        <v>1</v>
      </c>
      <c r="H69" s="313">
        <v>0</v>
      </c>
      <c r="I69" s="313">
        <v>0</v>
      </c>
    </row>
    <row r="70" spans="1:9" x14ac:dyDescent="0.3">
      <c r="A70" s="313">
        <v>1</v>
      </c>
      <c r="B70" s="313" t="s">
        <v>125</v>
      </c>
      <c r="C70" s="313">
        <v>2</v>
      </c>
      <c r="D70" s="314">
        <v>0.42708333333333331</v>
      </c>
      <c r="E70" s="314">
        <v>0.5</v>
      </c>
      <c r="F70" s="313" t="s">
        <v>254</v>
      </c>
      <c r="G70" s="313">
        <v>0</v>
      </c>
      <c r="H70" s="313">
        <v>0</v>
      </c>
      <c r="I70" s="313">
        <v>0</v>
      </c>
    </row>
    <row r="71" spans="1:9" x14ac:dyDescent="0.3">
      <c r="A71" s="313">
        <v>1</v>
      </c>
      <c r="B71" s="313" t="s">
        <v>150</v>
      </c>
      <c r="C71" s="313">
        <v>2</v>
      </c>
      <c r="D71" s="314">
        <v>0.54166666666666663</v>
      </c>
      <c r="E71" s="314">
        <v>0.61458333333333337</v>
      </c>
      <c r="F71" s="313" t="s">
        <v>254</v>
      </c>
      <c r="G71" s="313">
        <v>0</v>
      </c>
      <c r="H71" s="313">
        <v>0</v>
      </c>
      <c r="I71" s="313">
        <v>0</v>
      </c>
    </row>
    <row r="72" spans="1:9" x14ac:dyDescent="0.3">
      <c r="A72" s="313">
        <v>1</v>
      </c>
      <c r="B72" s="313" t="s">
        <v>150</v>
      </c>
      <c r="C72" s="313">
        <v>2</v>
      </c>
      <c r="D72" s="313" t="s">
        <v>277</v>
      </c>
      <c r="E72" s="313" t="s">
        <v>278</v>
      </c>
      <c r="F72" s="313" t="s">
        <v>254</v>
      </c>
      <c r="G72" s="313">
        <v>1</v>
      </c>
      <c r="H72" s="313">
        <v>0</v>
      </c>
      <c r="I72" s="313">
        <v>0</v>
      </c>
    </row>
    <row r="73" spans="1:9" x14ac:dyDescent="0.3">
      <c r="A73" s="313">
        <v>1</v>
      </c>
      <c r="B73" s="313" t="s">
        <v>136</v>
      </c>
      <c r="C73" s="313">
        <v>3</v>
      </c>
      <c r="D73" s="314">
        <v>0.34375</v>
      </c>
      <c r="E73" s="314">
        <v>0.375</v>
      </c>
      <c r="F73" s="313" t="s">
        <v>271</v>
      </c>
      <c r="G73" s="313">
        <v>1</v>
      </c>
      <c r="H73" s="313">
        <v>0</v>
      </c>
      <c r="I73" s="313">
        <v>0</v>
      </c>
    </row>
    <row r="74" spans="1:9" x14ac:dyDescent="0.3">
      <c r="A74" s="313">
        <v>1</v>
      </c>
      <c r="B74" s="313" t="s">
        <v>136</v>
      </c>
      <c r="C74" s="313">
        <v>3</v>
      </c>
      <c r="D74" s="314">
        <v>0.38541666666666669</v>
      </c>
      <c r="E74" s="314">
        <v>0.41666666666666669</v>
      </c>
      <c r="F74" s="313" t="s">
        <v>271</v>
      </c>
      <c r="G74" s="313">
        <v>1</v>
      </c>
      <c r="H74" s="313">
        <v>0</v>
      </c>
      <c r="I74" s="313">
        <v>0</v>
      </c>
    </row>
    <row r="75" spans="1:9" x14ac:dyDescent="0.3">
      <c r="A75" s="313">
        <v>1</v>
      </c>
      <c r="B75" s="313" t="s">
        <v>136</v>
      </c>
      <c r="C75" s="313">
        <v>3</v>
      </c>
      <c r="D75" s="314">
        <v>0.42708333333333331</v>
      </c>
      <c r="E75" s="314">
        <v>0.45833333333333331</v>
      </c>
      <c r="F75" s="313" t="s">
        <v>271</v>
      </c>
      <c r="G75" s="313">
        <v>1</v>
      </c>
      <c r="H75" s="313">
        <v>0</v>
      </c>
      <c r="I75" s="313">
        <v>0</v>
      </c>
    </row>
    <row r="76" spans="1:9" x14ac:dyDescent="0.3">
      <c r="A76" s="313">
        <v>1</v>
      </c>
      <c r="B76" s="313" t="s">
        <v>136</v>
      </c>
      <c r="C76" s="313">
        <v>3</v>
      </c>
      <c r="D76" s="314">
        <v>0.46875</v>
      </c>
      <c r="E76" s="314">
        <v>0.5</v>
      </c>
      <c r="F76" s="313" t="s">
        <v>271</v>
      </c>
      <c r="G76" s="313">
        <v>1</v>
      </c>
      <c r="H76" s="313">
        <v>0</v>
      </c>
      <c r="I76" s="313">
        <v>0</v>
      </c>
    </row>
    <row r="77" spans="1:9" x14ac:dyDescent="0.3">
      <c r="A77" s="313">
        <v>1</v>
      </c>
      <c r="B77" s="313" t="s">
        <v>120</v>
      </c>
      <c r="C77" s="313">
        <v>3</v>
      </c>
      <c r="D77" s="314">
        <v>0.54166666666666663</v>
      </c>
      <c r="E77" s="314">
        <v>0.57291666666666663</v>
      </c>
      <c r="F77" s="313" t="s">
        <v>271</v>
      </c>
      <c r="G77" s="313">
        <v>0</v>
      </c>
      <c r="H77" s="313">
        <v>0</v>
      </c>
      <c r="I77" s="313">
        <v>0</v>
      </c>
    </row>
    <row r="78" spans="1:9" x14ac:dyDescent="0.3">
      <c r="A78" s="313">
        <v>1</v>
      </c>
      <c r="B78" s="313" t="s">
        <v>120</v>
      </c>
      <c r="C78" s="313">
        <v>3</v>
      </c>
      <c r="D78" s="314">
        <v>0.58333333333333337</v>
      </c>
      <c r="E78" s="314">
        <v>0.61458333333333337</v>
      </c>
      <c r="F78" s="313" t="s">
        <v>271</v>
      </c>
      <c r="G78" s="313">
        <v>0</v>
      </c>
      <c r="H78" s="313">
        <v>0</v>
      </c>
      <c r="I78" s="313">
        <v>0</v>
      </c>
    </row>
    <row r="79" spans="1:9" x14ac:dyDescent="0.3">
      <c r="A79" s="313">
        <v>1</v>
      </c>
      <c r="B79" s="313" t="s">
        <v>143</v>
      </c>
      <c r="C79" s="313">
        <v>3</v>
      </c>
      <c r="D79" s="314">
        <v>0.625</v>
      </c>
      <c r="E79" s="314">
        <v>0.65625</v>
      </c>
      <c r="F79" s="313" t="s">
        <v>250</v>
      </c>
      <c r="G79" s="313">
        <v>0</v>
      </c>
      <c r="H79" s="313">
        <v>0</v>
      </c>
      <c r="I79" s="313">
        <v>0</v>
      </c>
    </row>
    <row r="80" spans="1:9" x14ac:dyDescent="0.3">
      <c r="A80" s="313">
        <v>1</v>
      </c>
      <c r="B80" s="313" t="s">
        <v>143</v>
      </c>
      <c r="C80" s="313">
        <v>3</v>
      </c>
      <c r="D80" s="314">
        <v>0.66666666666666663</v>
      </c>
      <c r="E80" s="314">
        <v>0.69791666666666663</v>
      </c>
      <c r="F80" s="313" t="s">
        <v>250</v>
      </c>
      <c r="G80" s="313">
        <v>0</v>
      </c>
      <c r="H80" s="313">
        <v>0</v>
      </c>
      <c r="I80" s="313">
        <v>0</v>
      </c>
    </row>
    <row r="81" spans="1:9" x14ac:dyDescent="0.3">
      <c r="A81" s="313">
        <v>1</v>
      </c>
      <c r="B81" s="313" t="s">
        <v>191</v>
      </c>
      <c r="C81" s="313">
        <v>4</v>
      </c>
      <c r="D81" s="314">
        <v>0.34375</v>
      </c>
      <c r="E81" s="313" t="s">
        <v>279</v>
      </c>
      <c r="F81" s="313" t="s">
        <v>9</v>
      </c>
      <c r="G81" s="313">
        <v>0</v>
      </c>
      <c r="H81" s="313">
        <v>1</v>
      </c>
      <c r="I81" s="313">
        <v>0</v>
      </c>
    </row>
    <row r="82" spans="1:9" x14ac:dyDescent="0.3">
      <c r="A82" s="313">
        <v>1</v>
      </c>
      <c r="B82" s="313" t="s">
        <v>188</v>
      </c>
      <c r="C82" s="313">
        <v>4</v>
      </c>
      <c r="D82" s="314">
        <v>0.625</v>
      </c>
      <c r="E82" s="314">
        <v>0.69791666666666663</v>
      </c>
      <c r="F82" s="313" t="s">
        <v>9</v>
      </c>
      <c r="G82" s="313">
        <v>0</v>
      </c>
      <c r="H82" s="313">
        <v>1</v>
      </c>
      <c r="I82" s="313">
        <v>0</v>
      </c>
    </row>
    <row r="83" spans="1:9" x14ac:dyDescent="0.3">
      <c r="A83" s="319"/>
      <c r="B83" s="319"/>
      <c r="C83" s="319"/>
      <c r="D83" s="319"/>
      <c r="E83" s="319"/>
      <c r="F83" s="319"/>
      <c r="G83" s="319"/>
      <c r="H83" s="319"/>
      <c r="I83" s="319"/>
    </row>
    <row r="84" spans="1:9" x14ac:dyDescent="0.3">
      <c r="A84" s="313">
        <v>1</v>
      </c>
      <c r="B84" s="313" t="s">
        <v>169</v>
      </c>
      <c r="C84" s="313">
        <v>0</v>
      </c>
      <c r="D84" s="314">
        <v>0.34375</v>
      </c>
      <c r="E84" s="314">
        <v>0.41666666666666669</v>
      </c>
      <c r="F84" s="313" t="s">
        <v>271</v>
      </c>
      <c r="G84" s="313">
        <v>0</v>
      </c>
      <c r="H84" s="313">
        <v>0</v>
      </c>
      <c r="I84" s="313">
        <v>0</v>
      </c>
    </row>
    <row r="85" spans="1:9" x14ac:dyDescent="0.3">
      <c r="A85" s="313">
        <v>1</v>
      </c>
      <c r="B85" s="313" t="s">
        <v>178</v>
      </c>
      <c r="C85" s="313">
        <v>0</v>
      </c>
      <c r="D85" s="314">
        <v>0.42708333333333331</v>
      </c>
      <c r="E85" s="314">
        <v>0.5</v>
      </c>
      <c r="F85" s="313" t="s">
        <v>280</v>
      </c>
      <c r="G85" s="313">
        <v>0</v>
      </c>
      <c r="H85" s="313">
        <v>0</v>
      </c>
      <c r="I85" s="313">
        <v>0</v>
      </c>
    </row>
    <row r="86" spans="1:9" x14ac:dyDescent="0.3">
      <c r="A86" s="313">
        <v>1</v>
      </c>
      <c r="B86" s="313" t="s">
        <v>164</v>
      </c>
      <c r="C86" s="313">
        <v>0</v>
      </c>
      <c r="D86" s="314">
        <v>0.54166666666666663</v>
      </c>
      <c r="E86" s="314">
        <v>0.61458333333333337</v>
      </c>
      <c r="F86" s="313" t="s">
        <v>271</v>
      </c>
      <c r="G86" s="313">
        <v>0</v>
      </c>
      <c r="H86" s="313">
        <v>0</v>
      </c>
      <c r="I86" s="313">
        <v>0</v>
      </c>
    </row>
    <row r="87" spans="1:9" x14ac:dyDescent="0.3">
      <c r="A87" s="313">
        <v>1</v>
      </c>
      <c r="B87" s="313" t="s">
        <v>164</v>
      </c>
      <c r="C87" s="313">
        <v>0</v>
      </c>
      <c r="D87" s="314">
        <v>0.625</v>
      </c>
      <c r="E87" s="314">
        <v>0.69791666666666663</v>
      </c>
      <c r="F87" s="313" t="s">
        <v>271</v>
      </c>
      <c r="G87" s="313">
        <v>1</v>
      </c>
      <c r="H87" s="313">
        <v>0</v>
      </c>
      <c r="I87" s="313">
        <v>0</v>
      </c>
    </row>
    <row r="88" spans="1:9" x14ac:dyDescent="0.3">
      <c r="A88" s="313">
        <v>1</v>
      </c>
      <c r="B88" s="313" t="s">
        <v>182</v>
      </c>
      <c r="C88" s="313">
        <v>1</v>
      </c>
      <c r="D88" s="314">
        <v>0.34375</v>
      </c>
      <c r="E88" s="313" t="s">
        <v>281</v>
      </c>
      <c r="F88" s="313" t="s">
        <v>271</v>
      </c>
      <c r="G88" s="313">
        <v>0</v>
      </c>
      <c r="H88" s="313">
        <v>0</v>
      </c>
      <c r="I88" s="313">
        <v>0</v>
      </c>
    </row>
    <row r="89" spans="1:9" x14ac:dyDescent="0.3">
      <c r="A89" s="313">
        <v>1</v>
      </c>
      <c r="B89" s="313" t="s">
        <v>182</v>
      </c>
      <c r="C89" s="313">
        <v>1</v>
      </c>
      <c r="D89" s="314">
        <v>0.38541666666666669</v>
      </c>
      <c r="E89" s="313" t="s">
        <v>282</v>
      </c>
      <c r="F89" s="313" t="s">
        <v>271</v>
      </c>
      <c r="G89" s="313">
        <v>0</v>
      </c>
      <c r="H89" s="313">
        <v>0</v>
      </c>
      <c r="I89" s="313">
        <v>0</v>
      </c>
    </row>
    <row r="90" spans="1:9" x14ac:dyDescent="0.3">
      <c r="A90" s="313">
        <v>1</v>
      </c>
      <c r="B90" s="313" t="s">
        <v>180</v>
      </c>
      <c r="C90" s="313">
        <v>1</v>
      </c>
      <c r="D90" s="314">
        <v>0.42708333333333331</v>
      </c>
      <c r="E90" s="314">
        <v>0.45833333333333331</v>
      </c>
      <c r="F90" s="313" t="s">
        <v>271</v>
      </c>
      <c r="G90" s="313">
        <v>0</v>
      </c>
      <c r="H90" s="313">
        <v>0</v>
      </c>
      <c r="I90" s="313">
        <v>0</v>
      </c>
    </row>
    <row r="91" spans="1:9" x14ac:dyDescent="0.3">
      <c r="A91" s="313">
        <v>1</v>
      </c>
      <c r="B91" s="313" t="s">
        <v>180</v>
      </c>
      <c r="C91" s="313">
        <v>1</v>
      </c>
      <c r="D91" s="314">
        <v>0.46875</v>
      </c>
      <c r="E91" s="314">
        <v>0.5</v>
      </c>
      <c r="F91" s="313" t="s">
        <v>271</v>
      </c>
      <c r="G91" s="313">
        <v>0</v>
      </c>
      <c r="H91" s="313">
        <v>0</v>
      </c>
      <c r="I91" s="313">
        <v>0</v>
      </c>
    </row>
    <row r="92" spans="1:9" x14ac:dyDescent="0.3">
      <c r="A92" s="313">
        <v>1</v>
      </c>
      <c r="B92" s="313" t="s">
        <v>174</v>
      </c>
      <c r="C92" s="313">
        <v>1</v>
      </c>
      <c r="D92" s="314">
        <v>0.54166666666666663</v>
      </c>
      <c r="E92" s="314">
        <v>0.57291666666666663</v>
      </c>
      <c r="F92" s="313" t="s">
        <v>271</v>
      </c>
      <c r="G92" s="313">
        <v>0</v>
      </c>
      <c r="H92" s="313">
        <v>0</v>
      </c>
      <c r="I92" s="313">
        <v>0</v>
      </c>
    </row>
    <row r="93" spans="1:9" x14ac:dyDescent="0.3">
      <c r="A93" s="313">
        <v>1</v>
      </c>
      <c r="B93" s="313" t="s">
        <v>174</v>
      </c>
      <c r="C93" s="313">
        <v>1</v>
      </c>
      <c r="D93" s="314">
        <v>0.58333333333333337</v>
      </c>
      <c r="E93" s="314">
        <v>0.61458333333333337</v>
      </c>
      <c r="F93" s="313" t="s">
        <v>271</v>
      </c>
      <c r="G93" s="313">
        <v>0</v>
      </c>
      <c r="H93" s="313">
        <v>0</v>
      </c>
      <c r="I93" s="313">
        <v>0</v>
      </c>
    </row>
    <row r="94" spans="1:9" x14ac:dyDescent="0.3">
      <c r="A94" s="313">
        <v>1</v>
      </c>
      <c r="B94" s="313" t="s">
        <v>157</v>
      </c>
      <c r="C94" s="313">
        <v>2</v>
      </c>
      <c r="D94" s="314">
        <v>0.34375</v>
      </c>
      <c r="E94" s="314">
        <v>0.375</v>
      </c>
      <c r="F94" s="313" t="s">
        <v>271</v>
      </c>
      <c r="G94" s="313">
        <v>0</v>
      </c>
      <c r="H94" s="313">
        <v>0</v>
      </c>
      <c r="I94" s="313">
        <v>0</v>
      </c>
    </row>
    <row r="95" spans="1:9" x14ac:dyDescent="0.3">
      <c r="A95" s="313">
        <v>1</v>
      </c>
      <c r="B95" s="313" t="s">
        <v>157</v>
      </c>
      <c r="C95" s="313">
        <v>2</v>
      </c>
      <c r="D95" s="314">
        <v>0.38541666666666669</v>
      </c>
      <c r="E95" s="314">
        <v>0.41666666666666669</v>
      </c>
      <c r="F95" s="313" t="s">
        <v>271</v>
      </c>
      <c r="G95" s="313">
        <v>0</v>
      </c>
      <c r="H95" s="313">
        <v>0</v>
      </c>
      <c r="I95" s="313">
        <v>0</v>
      </c>
    </row>
    <row r="96" spans="1:9" x14ac:dyDescent="0.3">
      <c r="A96" s="313">
        <v>1</v>
      </c>
      <c r="B96" s="313" t="s">
        <v>157</v>
      </c>
      <c r="C96" s="313">
        <v>2</v>
      </c>
      <c r="D96" s="314">
        <v>0.42708333333333331</v>
      </c>
      <c r="E96" s="314">
        <v>0.45833333333333331</v>
      </c>
      <c r="F96" s="313" t="s">
        <v>271</v>
      </c>
      <c r="G96" s="313">
        <v>1</v>
      </c>
      <c r="H96" s="313">
        <v>0</v>
      </c>
      <c r="I96" s="313">
        <v>0</v>
      </c>
    </row>
    <row r="97" spans="1:9" x14ac:dyDescent="0.3">
      <c r="A97" s="313">
        <v>1</v>
      </c>
      <c r="B97" s="313" t="s">
        <v>157</v>
      </c>
      <c r="C97" s="313">
        <v>2</v>
      </c>
      <c r="D97" s="314">
        <v>0.46875</v>
      </c>
      <c r="E97" s="314">
        <v>0.5</v>
      </c>
      <c r="F97" s="313" t="s">
        <v>271</v>
      </c>
      <c r="G97" s="313">
        <v>1</v>
      </c>
      <c r="H97" s="313">
        <v>0</v>
      </c>
      <c r="I97" s="313">
        <v>0</v>
      </c>
    </row>
    <row r="98" spans="1:9" x14ac:dyDescent="0.3">
      <c r="A98" s="313">
        <v>1</v>
      </c>
      <c r="B98" s="313" t="s">
        <v>161</v>
      </c>
      <c r="C98" s="313">
        <v>2</v>
      </c>
      <c r="D98" s="314">
        <v>0.54166666666666663</v>
      </c>
      <c r="E98" s="314">
        <v>0.57291666666666663</v>
      </c>
      <c r="F98" s="313" t="s">
        <v>271</v>
      </c>
      <c r="G98" s="313">
        <v>0</v>
      </c>
      <c r="H98" s="313">
        <v>0</v>
      </c>
      <c r="I98" s="313">
        <v>0</v>
      </c>
    </row>
    <row r="99" spans="1:9" x14ac:dyDescent="0.3">
      <c r="A99" s="313">
        <v>1</v>
      </c>
      <c r="B99" s="313" t="s">
        <v>161</v>
      </c>
      <c r="C99" s="313">
        <v>2</v>
      </c>
      <c r="D99" s="314">
        <v>0.58333333333333337</v>
      </c>
      <c r="E99" s="314">
        <v>0.61458333333333337</v>
      </c>
      <c r="F99" s="313" t="s">
        <v>271</v>
      </c>
      <c r="G99" s="313">
        <v>0</v>
      </c>
      <c r="H99" s="313">
        <v>0</v>
      </c>
      <c r="I99" s="313">
        <v>0</v>
      </c>
    </row>
    <row r="100" spans="1:9" x14ac:dyDescent="0.3">
      <c r="A100" s="313">
        <v>1</v>
      </c>
      <c r="B100" s="313" t="s">
        <v>161</v>
      </c>
      <c r="C100" s="313">
        <v>2</v>
      </c>
      <c r="D100" s="314">
        <v>0.625</v>
      </c>
      <c r="E100" s="314">
        <v>0.65625</v>
      </c>
      <c r="F100" s="313" t="s">
        <v>271</v>
      </c>
      <c r="G100" s="313">
        <v>1</v>
      </c>
      <c r="H100" s="313">
        <v>0</v>
      </c>
      <c r="I100" s="313">
        <v>0</v>
      </c>
    </row>
    <row r="101" spans="1:9" x14ac:dyDescent="0.3">
      <c r="A101" s="313">
        <v>1</v>
      </c>
      <c r="B101" s="313" t="s">
        <v>161</v>
      </c>
      <c r="C101" s="313">
        <v>2</v>
      </c>
      <c r="D101" s="314">
        <v>0.66666666666666663</v>
      </c>
      <c r="E101" s="314">
        <v>0.69791666666666663</v>
      </c>
      <c r="F101" s="313" t="s">
        <v>271</v>
      </c>
      <c r="G101" s="313">
        <v>1</v>
      </c>
      <c r="H101" s="313">
        <v>0</v>
      </c>
      <c r="I101" s="313">
        <v>0</v>
      </c>
    </row>
    <row r="102" spans="1:9" x14ac:dyDescent="0.3">
      <c r="A102" s="313">
        <v>1</v>
      </c>
      <c r="B102" s="313" t="s">
        <v>167</v>
      </c>
      <c r="C102" s="313">
        <v>2</v>
      </c>
      <c r="D102" s="313" t="s">
        <v>283</v>
      </c>
      <c r="E102" s="314">
        <v>0.73958333333333337</v>
      </c>
      <c r="F102" s="313" t="s">
        <v>271</v>
      </c>
      <c r="G102" s="313">
        <v>1</v>
      </c>
      <c r="H102" s="313">
        <v>0</v>
      </c>
      <c r="I102" s="313">
        <v>0</v>
      </c>
    </row>
    <row r="103" spans="1:9" x14ac:dyDescent="0.3">
      <c r="A103" s="313">
        <v>1</v>
      </c>
      <c r="B103" s="313" t="s">
        <v>167</v>
      </c>
      <c r="C103" s="313">
        <v>2</v>
      </c>
      <c r="D103" s="313" t="s">
        <v>284</v>
      </c>
      <c r="E103" s="314">
        <v>0.78125</v>
      </c>
      <c r="F103" s="313" t="s">
        <v>271</v>
      </c>
      <c r="G103" s="313">
        <v>1</v>
      </c>
      <c r="H103" s="313">
        <v>0</v>
      </c>
      <c r="I103" s="313">
        <v>0</v>
      </c>
    </row>
    <row r="104" spans="1:9" x14ac:dyDescent="0.3">
      <c r="A104" s="313">
        <v>1</v>
      </c>
      <c r="B104" s="313" t="s">
        <v>159</v>
      </c>
      <c r="C104" s="313">
        <v>4</v>
      </c>
      <c r="D104" s="314">
        <v>0.34375</v>
      </c>
      <c r="E104" s="313" t="s">
        <v>281</v>
      </c>
      <c r="F104" s="313" t="s">
        <v>271</v>
      </c>
      <c r="G104" s="313">
        <v>0</v>
      </c>
      <c r="H104" s="313">
        <v>0</v>
      </c>
      <c r="I104" s="313">
        <v>0</v>
      </c>
    </row>
    <row r="105" spans="1:9" x14ac:dyDescent="0.3">
      <c r="A105" s="313">
        <v>1</v>
      </c>
      <c r="B105" s="313" t="s">
        <v>159</v>
      </c>
      <c r="C105" s="313">
        <v>4</v>
      </c>
      <c r="D105" s="314">
        <v>0.38541666666666669</v>
      </c>
      <c r="E105" s="313" t="s">
        <v>285</v>
      </c>
      <c r="F105" s="313" t="s">
        <v>271</v>
      </c>
      <c r="G105" s="313">
        <v>0</v>
      </c>
      <c r="H105" s="313">
        <v>0</v>
      </c>
      <c r="I105" s="313">
        <v>0</v>
      </c>
    </row>
    <row r="106" spans="1:9" x14ac:dyDescent="0.3">
      <c r="A106" s="313">
        <v>1</v>
      </c>
      <c r="B106" s="313" t="s">
        <v>159</v>
      </c>
      <c r="C106" s="313">
        <v>4</v>
      </c>
      <c r="D106" s="314">
        <v>0.42708333333333331</v>
      </c>
      <c r="E106" s="314">
        <v>0.45833333333333331</v>
      </c>
      <c r="F106" s="313" t="s">
        <v>271</v>
      </c>
      <c r="G106" s="313">
        <v>1</v>
      </c>
      <c r="H106" s="313">
        <v>0</v>
      </c>
      <c r="I106" s="313">
        <v>0</v>
      </c>
    </row>
    <row r="107" spans="1:9" x14ac:dyDescent="0.3">
      <c r="A107" s="313">
        <v>1</v>
      </c>
      <c r="B107" s="313" t="s">
        <v>159</v>
      </c>
      <c r="C107" s="313">
        <v>4</v>
      </c>
      <c r="D107" s="314">
        <v>0.46875</v>
      </c>
      <c r="E107" s="314">
        <v>0.5</v>
      </c>
      <c r="F107" s="313" t="s">
        <v>271</v>
      </c>
      <c r="G107" s="313">
        <v>1</v>
      </c>
      <c r="H107" s="313">
        <v>0</v>
      </c>
      <c r="I107" s="3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2025-2026 güz dönemi ders prog.</vt:lpstr>
      <vt:lpstr>Sayfa1</vt:lpstr>
      <vt:lpstr>'2025-2026 güz dönemi ders prog.'!Yazdırma_Alanı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2026-09-01T08:25:44Z</dcterms:modified>
</cp:coreProperties>
</file>